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hilippkautz/Library/CloudStorage/GoogleDrive-philippkautz@googlemail.com/.shortcut-targets-by-id/1qHPGbkgHp-4Kn3P2_8SeTw0C6xIAqJ1Y/C_Learning Nuggets/Lean B2 - Basics Tools/7_5S/"/>
    </mc:Choice>
  </mc:AlternateContent>
  <xr:revisionPtr revIDLastSave="0" documentId="13_ncr:1_{98805306-CEA9-EB46-A358-C5BB80E97DEB}" xr6:coauthVersionLast="47" xr6:coauthVersionMax="47" xr10:uidLastSave="{00000000-0000-0000-0000-000000000000}"/>
  <bookViews>
    <workbookView xWindow="0" yWindow="500" windowWidth="28800" windowHeight="16100" tabRatio="500" xr2:uid="{00000000-000D-0000-FFFF-FFFF00000000}"/>
  </bookViews>
  <sheets>
    <sheet name="5S Audit Einmalig" sheetId="2" r:id="rId1"/>
    <sheet name="5S Audit Langfristig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6" i="4" l="1"/>
  <c r="I46" i="4"/>
  <c r="J46" i="4"/>
  <c r="K46" i="4"/>
  <c r="L46" i="4"/>
  <c r="M46" i="4"/>
  <c r="N46" i="4"/>
  <c r="O46" i="4"/>
  <c r="P46" i="4"/>
  <c r="Q46" i="4"/>
  <c r="K11" i="4"/>
  <c r="G44" i="4"/>
  <c r="H44" i="4"/>
  <c r="I44" i="4"/>
  <c r="J44" i="4"/>
  <c r="K44" i="4"/>
  <c r="L44" i="4"/>
  <c r="M44" i="4"/>
  <c r="N44" i="4"/>
  <c r="O44" i="4"/>
  <c r="P44" i="4"/>
  <c r="Q44" i="4"/>
  <c r="G36" i="4"/>
  <c r="H36" i="4"/>
  <c r="I36" i="4"/>
  <c r="J36" i="4"/>
  <c r="K36" i="4"/>
  <c r="L36" i="4"/>
  <c r="M36" i="4"/>
  <c r="N36" i="4"/>
  <c r="O36" i="4"/>
  <c r="P36" i="4"/>
  <c r="Q36" i="4"/>
  <c r="G27" i="4"/>
  <c r="H27" i="4"/>
  <c r="I27" i="4"/>
  <c r="J27" i="4"/>
  <c r="K27" i="4"/>
  <c r="L27" i="4"/>
  <c r="M27" i="4"/>
  <c r="N27" i="4"/>
  <c r="O27" i="4"/>
  <c r="P27" i="4"/>
  <c r="Q27" i="4"/>
  <c r="G19" i="4"/>
  <c r="H19" i="4"/>
  <c r="I19" i="4"/>
  <c r="J19" i="4"/>
  <c r="K19" i="4"/>
  <c r="L19" i="4"/>
  <c r="M19" i="4"/>
  <c r="N19" i="4"/>
  <c r="O19" i="4"/>
  <c r="P19" i="4"/>
  <c r="Q19" i="4"/>
  <c r="G11" i="4"/>
  <c r="G46" i="4" s="1"/>
  <c r="H11" i="4"/>
  <c r="I11" i="4"/>
  <c r="J11" i="4"/>
  <c r="L11" i="4"/>
  <c r="M11" i="4"/>
  <c r="N11" i="4"/>
  <c r="O11" i="4"/>
  <c r="P11" i="4"/>
  <c r="Q11" i="4"/>
  <c r="F44" i="4"/>
  <c r="F27" i="4"/>
  <c r="F19" i="4"/>
  <c r="F11" i="4"/>
  <c r="F36" i="4"/>
  <c r="J19" i="2"/>
  <c r="M20" i="2"/>
  <c r="M21" i="2"/>
  <c r="M22" i="2"/>
  <c r="M23" i="2"/>
  <c r="K24" i="2"/>
  <c r="L24" i="2"/>
  <c r="M24" i="2" s="1"/>
  <c r="J24" i="2"/>
  <c r="L20" i="2"/>
  <c r="L21" i="2"/>
  <c r="L22" i="2"/>
  <c r="L23" i="2"/>
  <c r="L19" i="2"/>
  <c r="M19" i="2" s="1"/>
  <c r="K23" i="2"/>
  <c r="J23" i="2"/>
  <c r="K22" i="2"/>
  <c r="J22" i="2"/>
  <c r="K21" i="2"/>
  <c r="J21" i="2"/>
  <c r="K20" i="2"/>
  <c r="J20" i="2"/>
  <c r="K19" i="2"/>
  <c r="F46" i="4" l="1"/>
</calcChain>
</file>

<file path=xl/sharedStrings.xml><?xml version="1.0" encoding="utf-8"?>
<sst xmlns="http://schemas.openxmlformats.org/spreadsheetml/2006/main" count="250" uniqueCount="123">
  <si>
    <t>Nr</t>
  </si>
  <si>
    <t>Bereich:</t>
  </si>
  <si>
    <t>Datum</t>
  </si>
  <si>
    <t>Frage</t>
  </si>
  <si>
    <t>Bewertung</t>
  </si>
  <si>
    <t>Beobachtung</t>
  </si>
  <si>
    <t>Auditor</t>
  </si>
  <si>
    <t>Teilnehmer</t>
  </si>
  <si>
    <t>1.1</t>
  </si>
  <si>
    <t>1.2</t>
  </si>
  <si>
    <t>1.3</t>
  </si>
  <si>
    <t>1.4</t>
  </si>
  <si>
    <t>1.5</t>
  </si>
  <si>
    <t>2. Säubern</t>
  </si>
  <si>
    <t>2.1</t>
  </si>
  <si>
    <t>2.2</t>
  </si>
  <si>
    <t>2.3</t>
  </si>
  <si>
    <t>2.4</t>
  </si>
  <si>
    <t>4. Standardisieren</t>
  </si>
  <si>
    <t>5. Selbstdisziplin</t>
  </si>
  <si>
    <t>3.1</t>
  </si>
  <si>
    <t>3.2</t>
  </si>
  <si>
    <t>3.3</t>
  </si>
  <si>
    <t>3.4</t>
  </si>
  <si>
    <t>4.1</t>
  </si>
  <si>
    <t>4.2</t>
  </si>
  <si>
    <t>4.3</t>
  </si>
  <si>
    <t>4.4</t>
  </si>
  <si>
    <t>3.5</t>
  </si>
  <si>
    <t>2.5</t>
  </si>
  <si>
    <t>5.1</t>
  </si>
  <si>
    <t>5.2</t>
  </si>
  <si>
    <t>5.3</t>
  </si>
  <si>
    <t>5.4.</t>
  </si>
  <si>
    <t>5.5</t>
  </si>
  <si>
    <t>4.5</t>
  </si>
  <si>
    <t>Wie regelmäßig werden die Knackpunkte im Rahmen der Prozessbestätigung überprüft?</t>
  </si>
  <si>
    <t>Bewertungs-Skala</t>
  </si>
  <si>
    <t>1: Nicht akzeptabel</t>
  </si>
  <si>
    <t>2: Problematisch</t>
  </si>
  <si>
    <t>3: Entspricht nicht dem Standard</t>
  </si>
  <si>
    <t>4: Entspricht dem Standard</t>
  </si>
  <si>
    <t>5: Übertrifft den Standard</t>
  </si>
  <si>
    <t>Existieren Standards für die tägliche/wöchentliche/monatliche Reinigung?</t>
  </si>
  <si>
    <t xml:space="preserve">Sind die wesentlichen Knackpunkte der Kernprozesse vor Ort sichtbar?
</t>
  </si>
  <si>
    <t>Existieren Standards für die tägliche/wöchentliche/monatliche Wartung?</t>
  </si>
  <si>
    <t>4.6</t>
  </si>
  <si>
    <t>Ist vor Ort sichtbar, ob/wann die Einhaltung der Standards &amp; Visualisierungen geprüft wurden?</t>
  </si>
  <si>
    <t>Ist das Ergebnis der Prozessbestätigung/Gemba-Walks &amp; Audit-Eegebnisse vor Ort sichtbar?</t>
  </si>
  <si>
    <t>Werden Standards bei gelösten Problemen/erfolgreichen verbesserungen aktualisiert?</t>
  </si>
  <si>
    <t>Werden "täglich" Gegenmaßnahmen eingeleitet &amp; sind diese vor Ort transparent?</t>
  </si>
  <si>
    <t>Sind Arbeitsmittel und Visualisierungen in einem guten Zustand?</t>
  </si>
  <si>
    <r>
      <t xml:space="preserve">Liegen nicht genutzte Arbeitsmittel herum?
</t>
    </r>
    <r>
      <rPr>
        <i/>
        <sz val="12"/>
        <color theme="1"/>
        <rFont val="Arial"/>
        <family val="2"/>
      </rPr>
      <t xml:space="preserve">(z.B. Werkzeuge, Messmittel) </t>
    </r>
  </si>
  <si>
    <r>
      <t xml:space="preserve">Sind nicht genutzte Maschinen und Betriebsmittel vor Ort?
</t>
    </r>
    <r>
      <rPr>
        <i/>
        <sz val="12"/>
        <color theme="1"/>
        <rFont val="Arial"/>
        <family val="2"/>
      </rPr>
      <t xml:space="preserve">(z.B. Nutzungsgrad, auch Vorrichtungen, Formen) </t>
    </r>
  </si>
  <si>
    <r>
      <t xml:space="preserve">Sind nicht verwendetes Material &amp; Transportbehälter vor Ort?
</t>
    </r>
    <r>
      <rPr>
        <i/>
        <sz val="12"/>
        <color theme="1"/>
        <rFont val="Arial"/>
        <family val="2"/>
      </rPr>
      <t xml:space="preserve">(z.B. Bestände, nicht mehr verwendete Teile) </t>
    </r>
  </si>
  <si>
    <r>
      <t xml:space="preserve">Gibt es nicht genutzte Gegenstände?
</t>
    </r>
    <r>
      <rPr>
        <i/>
        <sz val="12"/>
        <color theme="1"/>
        <rFont val="Arial"/>
        <family val="2"/>
      </rPr>
      <t>(z.B. Schränke, Regale, Werkbänke, defekte Stühle/Tische?</t>
    </r>
  </si>
  <si>
    <r>
      <t xml:space="preserve">Gibt es veraltete Aushänge und Informationen?
</t>
    </r>
    <r>
      <rPr>
        <i/>
        <sz val="12"/>
        <color theme="1"/>
        <rFont val="Arial"/>
        <family val="2"/>
      </rPr>
      <t>(u.a. an Shopfloor-Boards, Informationstafeln, Maschinen)</t>
    </r>
  </si>
  <si>
    <r>
      <t xml:space="preserve">Sind Maschinen/Arbeitsplätze verschmutzt?
</t>
    </r>
    <r>
      <rPr>
        <i/>
        <sz val="12"/>
        <color theme="1"/>
        <rFont val="Arial"/>
        <family val="2"/>
      </rPr>
      <t>(z.B. Späne, Öl, Staub, Abfälle)</t>
    </r>
  </si>
  <si>
    <r>
      <t xml:space="preserve">Ist die Arbeitsumgebung / der Boden sauber?
</t>
    </r>
    <r>
      <rPr>
        <i/>
        <sz val="12"/>
        <color theme="1"/>
        <rFont val="Arial"/>
        <family val="2"/>
      </rPr>
      <t>(u.a. Späne, Flüssigkeiten, Abfälle, Material)</t>
    </r>
  </si>
  <si>
    <r>
      <t xml:space="preserve">Sind die Werkzeuge/Mess- &amp; Hilfsmittel verschmutzt?
 </t>
    </r>
    <r>
      <rPr>
        <i/>
        <sz val="12"/>
        <color theme="1"/>
        <rFont val="Arial"/>
        <family val="2"/>
      </rPr>
      <t>(z.B. Öl, Fett, Verschmutzungen)</t>
    </r>
  </si>
  <si>
    <r>
      <t xml:space="preserve">Werden Abfälle sauber entsorgt?
</t>
    </r>
    <r>
      <rPr>
        <i/>
        <sz val="12"/>
        <color theme="1"/>
        <rFont val="Arial"/>
        <family val="2"/>
      </rPr>
      <t>(u.a. gibt es Abfallbehälter mit Kennzeichnung für Abfalltrennung)</t>
    </r>
  </si>
  <si>
    <r>
      <t xml:space="preserve">Sind die Arbeitsplätze vollständig visualisiert?
</t>
    </r>
    <r>
      <rPr>
        <i/>
        <sz val="12"/>
        <color theme="1"/>
        <rFont val="Arial"/>
        <family val="2"/>
      </rPr>
      <t>(u.a. Arbeitsplatz, Materialbereitstellung, Arbeitsreihenfolge, Werkzeuge)</t>
    </r>
  </si>
  <si>
    <r>
      <t xml:space="preserve">Entsprechend die Bodenvisualisierungen dem Standard?
</t>
    </r>
    <r>
      <rPr>
        <i/>
        <sz val="12"/>
        <color theme="1"/>
        <rFont val="Arial"/>
        <family val="2"/>
      </rPr>
      <t>(u.a. Wege, Stellplätze, Sperrflächen)</t>
    </r>
  </si>
  <si>
    <r>
      <t xml:space="preserve">Wird Nacharbeit &amp; Ausschuß entsprechend dem Standard getrennt und visualisiert?
</t>
    </r>
    <r>
      <rPr>
        <i/>
        <sz val="12"/>
        <color theme="1"/>
        <rFont val="Arial"/>
        <family val="2"/>
      </rPr>
      <t>(u.a. Roter Behälter für Ausschuß)</t>
    </r>
  </si>
  <si>
    <r>
      <t xml:space="preserve">Sind Arbeits- &amp; Hilfsmittel leicht zugänglich und haben ihren festen Platz?
</t>
    </r>
    <r>
      <rPr>
        <i/>
        <sz val="12"/>
        <color theme="1"/>
        <rFont val="Arial"/>
        <family val="2"/>
      </rPr>
      <t>(z.B. Besen, Werkzeuge, Messmittel)</t>
    </r>
  </si>
  <si>
    <r>
      <t xml:space="preserve">Sind Arbeitsbereiche klar visualisiert?
</t>
    </r>
    <r>
      <rPr>
        <i/>
        <sz val="12"/>
        <color theme="1"/>
        <rFont val="Arial"/>
        <family val="2"/>
      </rPr>
      <t>(z.B. Arbeitsplatz-Bezeichnung, Abteilung, Verantwortlicher)</t>
    </r>
  </si>
  <si>
    <r>
      <t xml:space="preserve">Existieren Standards für alle Kern- &amp; Nebenprozesse?
</t>
    </r>
    <r>
      <rPr>
        <i/>
        <sz val="12"/>
        <color theme="1"/>
        <rFont val="Arial"/>
        <family val="2"/>
      </rPr>
      <t>(z.B. Montage Produkt XY, Logistik &amp; Steuerung)</t>
    </r>
  </si>
  <si>
    <r>
      <t xml:space="preserve">Ist die Häufigkeit definiert, in der jeder Knackpunkt bestätigt wird?
 </t>
    </r>
    <r>
      <rPr>
        <i/>
        <sz val="12"/>
        <color theme="1"/>
        <rFont val="Arial"/>
        <family val="2"/>
      </rPr>
      <t>(Prozessbestätigung)</t>
    </r>
  </si>
  <si>
    <r>
      <t xml:space="preserve">Werden Sicherheit, Ordnung &amp; Sauberkeit durch Gemba-Walks sichergestellt?
</t>
    </r>
    <r>
      <rPr>
        <i/>
        <sz val="12"/>
        <color theme="1"/>
        <rFont val="Arial"/>
        <family val="2"/>
      </rPr>
      <t>(mehrfach täglich/täglich/wöchentlich/monatlich)</t>
    </r>
  </si>
  <si>
    <t>1. S: Sortieren/Aussortieren</t>
  </si>
  <si>
    <t>3. Systematisieren / Organisieren</t>
  </si>
  <si>
    <t>Wertung:</t>
  </si>
  <si>
    <t>Inakzeptabel</t>
  </si>
  <si>
    <t>Problematisch</t>
  </si>
  <si>
    <t>Unter Standard</t>
  </si>
  <si>
    <t>Standard</t>
  </si>
  <si>
    <t>Benchmark</t>
  </si>
  <si>
    <t>Kundensicht:</t>
  </si>
  <si>
    <t>Der Kunde würde den Zustand nicht akzeptieren.</t>
  </si>
  <si>
    <t>Der Kunde würde einzelne Auffälligkeiten</t>
  </si>
  <si>
    <t>Der Kunde wäre nicht voll zufrieden.</t>
  </si>
  <si>
    <t>Der Kunde ist in allen Punkten zufrieden.</t>
  </si>
  <si>
    <t>Der Kunde ist begeistert.</t>
  </si>
  <si>
    <t>Mitarbeitersicht</t>
  </si>
  <si>
    <t>Sicherheitsmängel führen zum sofortigen Stopp.</t>
  </si>
  <si>
    <t>Punktuell sind sofortige Reparaturen und/oder Änderungen notwendig</t>
  </si>
  <si>
    <t>Vereinzelte Mängel sind vorhanden.</t>
  </si>
  <si>
    <t xml:space="preserve">Im Falle von Abweichungen ist die Prozedur des Abstellens und der Verbesserung klar geregelt und es </t>
  </si>
  <si>
    <t>Andere Mitarbeiter würden auch gerne hier arbeiten.</t>
  </si>
  <si>
    <t>Entwicklung des Bereichs:</t>
  </si>
  <si>
    <t>Der Zustand verschlechtert sich.</t>
  </si>
  <si>
    <t>Problemursache und/oder Verantwortung unklar</t>
  </si>
  <si>
    <t>Ursachen, deren Abstellung und/oder deren Verantwortung teilweise unklar sind.</t>
  </si>
  <si>
    <t>Das Management verwendet den Bereich als Vorzeigemodell für andere Bereiche</t>
  </si>
  <si>
    <t>-</t>
  </si>
  <si>
    <t>Punktzahl:</t>
  </si>
  <si>
    <t>Legende:</t>
  </si>
  <si>
    <t>Auswertung:</t>
  </si>
  <si>
    <t>Systematisieren</t>
  </si>
  <si>
    <t>Standardisieren</t>
  </si>
  <si>
    <t>Selbstdisziplin</t>
  </si>
  <si>
    <t>Sortieren</t>
  </si>
  <si>
    <t>Säubern</t>
  </si>
  <si>
    <t>Summe</t>
  </si>
  <si>
    <t>Kategorie/Punkte</t>
  </si>
  <si>
    <t>Erreichte</t>
  </si>
  <si>
    <t>Mögliche</t>
  </si>
  <si>
    <t>%</t>
  </si>
  <si>
    <t>Ergebnis</t>
  </si>
  <si>
    <t>Kalenderwoche:</t>
  </si>
  <si>
    <t>4</t>
  </si>
  <si>
    <t>Sortieren/Aussortieren</t>
  </si>
  <si>
    <t>1</t>
  </si>
  <si>
    <t>2</t>
  </si>
  <si>
    <t>Systematisieren / Organisieren</t>
  </si>
  <si>
    <t>3</t>
  </si>
  <si>
    <t>5</t>
  </si>
  <si>
    <t>0: Nicht akzeptabel</t>
  </si>
  <si>
    <t>1: Problematisch</t>
  </si>
  <si>
    <t>2: Entspricht nicht dem Standard</t>
  </si>
  <si>
    <t>3: Entspricht dem Standard</t>
  </si>
  <si>
    <t>4: Übertrifft den Standard</t>
  </si>
  <si>
    <t>Gesamt-Ergebnis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</si>
</sst>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\ &quot;€&quot;_-;\-* #,##0.0\ &quot;€&quot;_-;_-* &quot;-&quot;??\ &quot;€&quot;_-;_-@_-"/>
    <numFmt numFmtId="166" formatCode="_-* #,##0\ _€_-;\-* #,##0\ _€_-;_-* &quot;-&quot;??\ _€_-;_-@_-"/>
  </numFmts>
  <fonts count="18" x14ac:knownFonts="1">
    <font>
      <sz val="12"/>
      <color theme="1"/>
      <name val="Arial"/>
      <family val="2"/>
    </font>
    <font>
      <sz val="12"/>
      <color theme="1"/>
      <name val="Arial"/>
      <family val="2"/>
      <charset val="204"/>
    </font>
    <font>
      <u/>
      <sz val="12"/>
      <color theme="10"/>
      <name val="Arial"/>
      <family val="2"/>
      <charset val="204"/>
    </font>
    <font>
      <u/>
      <sz val="12"/>
      <color theme="11"/>
      <name val="Arial"/>
      <family val="2"/>
      <charset val="204"/>
    </font>
    <font>
      <b/>
      <sz val="12"/>
      <name val="Arial"/>
      <family val="2"/>
    </font>
    <font>
      <sz val="10"/>
      <name val="Verdana"/>
      <family val="2"/>
    </font>
    <font>
      <b/>
      <sz val="12"/>
      <color theme="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31932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sz val="12"/>
      <color theme="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2649"/>
        <bgColor indexed="64"/>
      </patternFill>
    </fill>
    <fill>
      <patternFill patternType="solid">
        <fgColor rgb="FFB023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A35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74E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156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5" fontId="0" fillId="0" borderId="8" xfId="22" applyNumberFormat="1" applyFont="1" applyFill="1" applyBorder="1"/>
    <xf numFmtId="165" fontId="0" fillId="0" borderId="10" xfId="22" applyNumberFormat="1" applyFont="1" applyFill="1" applyBorder="1"/>
    <xf numFmtId="0" fontId="8" fillId="0" borderId="4" xfId="0" applyFont="1" applyBorder="1" applyAlignment="1">
      <alignment horizontal="left"/>
    </xf>
    <xf numFmtId="166" fontId="8" fillId="0" borderId="4" xfId="21" applyNumberFormat="1" applyFont="1" applyBorder="1" applyAlignment="1">
      <alignment horizontal="left"/>
    </xf>
    <xf numFmtId="165" fontId="8" fillId="0" borderId="5" xfId="0" applyNumberFormat="1" applyFont="1" applyBorder="1" applyAlignment="1">
      <alignment horizontal="left"/>
    </xf>
    <xf numFmtId="1" fontId="0" fillId="0" borderId="7" xfId="0" applyNumberFormat="1" applyBorder="1"/>
    <xf numFmtId="1" fontId="0" fillId="0" borderId="2" xfId="0" applyNumberFormat="1" applyBorder="1"/>
    <xf numFmtId="49" fontId="0" fillId="0" borderId="15" xfId="0" quotePrefix="1" applyNumberFormat="1" applyBorder="1" applyAlignment="1">
      <alignment vertical="center"/>
    </xf>
    <xf numFmtId="49" fontId="0" fillId="0" borderId="9" xfId="0" quotePrefix="1" applyNumberForma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1" fontId="0" fillId="0" borderId="4" xfId="0" applyNumberFormat="1" applyBorder="1"/>
    <xf numFmtId="165" fontId="0" fillId="0" borderId="5" xfId="22" applyNumberFormat="1" applyFont="1" applyFill="1" applyBorder="1"/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4" fillId="6" borderId="2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left" vertical="center" wrapText="1" readingOrder="1"/>
    </xf>
    <xf numFmtId="0" fontId="12" fillId="0" borderId="12" xfId="0" applyFont="1" applyBorder="1" applyAlignment="1">
      <alignment horizontal="left" vertical="center" wrapText="1" readingOrder="1"/>
    </xf>
    <xf numFmtId="0" fontId="12" fillId="0" borderId="10" xfId="0" applyFont="1" applyBorder="1" applyAlignment="1">
      <alignment horizontal="left" vertical="center" wrapText="1" readingOrder="1"/>
    </xf>
    <xf numFmtId="0" fontId="12" fillId="0" borderId="17" xfId="0" applyFont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left" vertical="center" wrapText="1" readingOrder="1"/>
    </xf>
    <xf numFmtId="0" fontId="12" fillId="0" borderId="31" xfId="0" applyFont="1" applyBorder="1" applyAlignment="1">
      <alignment horizontal="left" vertical="center" wrapText="1" readingOrder="1"/>
    </xf>
    <xf numFmtId="0" fontId="12" fillId="0" borderId="32" xfId="0" applyFont="1" applyBorder="1" applyAlignment="1">
      <alignment horizontal="left" vertical="center" wrapText="1" readingOrder="1"/>
    </xf>
    <xf numFmtId="0" fontId="12" fillId="0" borderId="33" xfId="0" applyFont="1" applyBorder="1" applyAlignment="1">
      <alignment horizontal="left" vertical="center" wrapText="1" readingOrder="1"/>
    </xf>
    <xf numFmtId="0" fontId="6" fillId="4" borderId="37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left" vertical="center" wrapText="1"/>
    </xf>
    <xf numFmtId="0" fontId="13" fillId="7" borderId="29" xfId="0" applyFont="1" applyFill="1" applyBorder="1" applyAlignment="1">
      <alignment horizontal="left" vertical="center" wrapText="1"/>
    </xf>
    <xf numFmtId="0" fontId="13" fillId="7" borderId="30" xfId="0" applyFont="1" applyFill="1" applyBorder="1" applyAlignment="1">
      <alignment horizontal="left" vertical="center" wrapText="1"/>
    </xf>
    <xf numFmtId="0" fontId="13" fillId="7" borderId="24" xfId="0" applyFont="1" applyFill="1" applyBorder="1" applyAlignment="1">
      <alignment horizontal="left" vertical="center" wrapText="1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5" fillId="5" borderId="0" xfId="0" applyFont="1" applyFill="1"/>
    <xf numFmtId="0" fontId="0" fillId="5" borderId="0" xfId="0" applyFill="1"/>
    <xf numFmtId="0" fontId="4" fillId="2" borderId="25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 readingOrder="1"/>
    </xf>
    <xf numFmtId="0" fontId="12" fillId="0" borderId="12" xfId="0" applyFont="1" applyBorder="1" applyAlignment="1">
      <alignment horizontal="center" vertical="center" wrapText="1" readingOrder="1"/>
    </xf>
    <xf numFmtId="1" fontId="12" fillId="0" borderId="9" xfId="0" applyNumberFormat="1" applyFont="1" applyBorder="1" applyAlignment="1">
      <alignment horizontal="center" vertical="center" wrapText="1" readingOrder="1"/>
    </xf>
    <xf numFmtId="0" fontId="12" fillId="0" borderId="10" xfId="0" applyFont="1" applyBorder="1" applyAlignment="1">
      <alignment horizontal="center" vertical="center" wrapText="1" readingOrder="1"/>
    </xf>
    <xf numFmtId="1" fontId="12" fillId="0" borderId="38" xfId="0" applyNumberFormat="1" applyFont="1" applyBorder="1" applyAlignment="1">
      <alignment horizontal="center" vertical="center" wrapText="1" readingOrder="1"/>
    </xf>
    <xf numFmtId="0" fontId="12" fillId="0" borderId="33" xfId="0" applyFont="1" applyBorder="1" applyAlignment="1">
      <alignment horizontal="center" vertical="center" wrapText="1" readingOrder="1"/>
    </xf>
    <xf numFmtId="1" fontId="13" fillId="0" borderId="37" xfId="0" applyNumberFormat="1" applyFont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 wrapText="1"/>
    </xf>
    <xf numFmtId="9" fontId="12" fillId="0" borderId="15" xfId="39" applyFont="1" applyBorder="1" applyAlignment="1">
      <alignment horizontal="center" vertical="center" wrapText="1" readingOrder="1"/>
    </xf>
    <xf numFmtId="9" fontId="12" fillId="0" borderId="9" xfId="39" applyFont="1" applyBorder="1" applyAlignment="1">
      <alignment horizontal="center" vertical="center" wrapText="1" readingOrder="1"/>
    </xf>
    <xf numFmtId="9" fontId="12" fillId="0" borderId="38" xfId="39" applyFont="1" applyBorder="1" applyAlignment="1">
      <alignment horizontal="center" vertical="center" wrapText="1" readingOrder="1"/>
    </xf>
    <xf numFmtId="0" fontId="14" fillId="8" borderId="0" xfId="0" applyFont="1" applyFill="1"/>
    <xf numFmtId="0" fontId="15" fillId="8" borderId="0" xfId="0" applyFont="1" applyFill="1"/>
    <xf numFmtId="0" fontId="6" fillId="3" borderId="0" xfId="0" applyFont="1" applyFill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1" xfId="0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6" fillId="3" borderId="13" xfId="0" applyFont="1" applyFill="1" applyBorder="1" applyAlignment="1">
      <alignment horizontal="left" vertical="center"/>
    </xf>
    <xf numFmtId="49" fontId="0" fillId="9" borderId="3" xfId="0" applyNumberFormat="1" applyFill="1" applyBorder="1" applyAlignment="1">
      <alignment vertical="center"/>
    </xf>
    <xf numFmtId="0" fontId="0" fillId="0" borderId="41" xfId="0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0" fontId="0" fillId="0" borderId="11" xfId="0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0" fontId="0" fillId="0" borderId="18" xfId="0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9" fontId="0" fillId="9" borderId="18" xfId="39" applyFont="1" applyFill="1" applyBorder="1" applyAlignment="1">
      <alignment horizontal="center" vertical="center"/>
    </xf>
    <xf numFmtId="165" fontId="0" fillId="9" borderId="5" xfId="22" applyNumberFormat="1" applyFont="1" applyFill="1" applyBorder="1" applyAlignment="1">
      <alignment vertical="center"/>
    </xf>
    <xf numFmtId="9" fontId="0" fillId="9" borderId="4" xfId="39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left" vertical="center" wrapText="1"/>
    </xf>
    <xf numFmtId="9" fontId="0" fillId="5" borderId="0" xfId="39" applyFont="1" applyFill="1" applyBorder="1" applyAlignment="1">
      <alignment horizontal="center" vertical="center"/>
    </xf>
    <xf numFmtId="49" fontId="0" fillId="9" borderId="37" xfId="0" applyNumberFormat="1" applyFill="1" applyBorder="1" applyAlignment="1">
      <alignment vertical="center"/>
    </xf>
    <xf numFmtId="9" fontId="0" fillId="9" borderId="34" xfId="39" applyFont="1" applyFill="1" applyBorder="1" applyAlignment="1">
      <alignment horizontal="center" vertical="center"/>
    </xf>
    <xf numFmtId="165" fontId="0" fillId="9" borderId="36" xfId="22" applyNumberFormat="1" applyFont="1" applyFill="1" applyBorder="1" applyAlignment="1">
      <alignment vertical="center"/>
    </xf>
    <xf numFmtId="49" fontId="17" fillId="6" borderId="37" xfId="0" applyNumberFormat="1" applyFont="1" applyFill="1" applyBorder="1" applyAlignment="1">
      <alignment vertical="center"/>
    </xf>
    <xf numFmtId="9" fontId="17" fillId="6" borderId="34" xfId="39" applyFont="1" applyFill="1" applyBorder="1" applyAlignment="1">
      <alignment horizontal="center" vertical="center"/>
    </xf>
    <xf numFmtId="165" fontId="17" fillId="6" borderId="36" xfId="22" applyNumberFormat="1" applyFont="1" applyFill="1" applyBorder="1" applyAlignment="1">
      <alignment vertical="center"/>
    </xf>
    <xf numFmtId="49" fontId="0" fillId="5" borderId="39" xfId="0" applyNumberFormat="1" applyFill="1" applyBorder="1" applyAlignment="1">
      <alignment vertical="center"/>
    </xf>
    <xf numFmtId="165" fontId="0" fillId="5" borderId="40" xfId="22" applyNumberFormat="1" applyFont="1" applyFill="1" applyBorder="1" applyAlignment="1">
      <alignment vertical="center"/>
    </xf>
    <xf numFmtId="9" fontId="0" fillId="0" borderId="41" xfId="39" applyFont="1" applyBorder="1" applyAlignment="1">
      <alignment horizontal="left" vertical="center"/>
    </xf>
    <xf numFmtId="9" fontId="13" fillId="0" borderId="37" xfId="39" applyFont="1" applyBorder="1" applyAlignment="1">
      <alignment horizontal="center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40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12" xfId="0" applyNumberFormat="1" applyFont="1" applyFill="1" applyBorder="1" applyAlignment="1">
      <alignment horizontal="center"/>
    </xf>
    <xf numFmtId="166" fontId="8" fillId="0" borderId="4" xfId="21" applyNumberFormat="1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3" borderId="23" xfId="0" quotePrefix="1" applyFont="1" applyFill="1" applyBorder="1" applyAlignment="1">
      <alignment horizontal="center" vertical="center" wrapText="1"/>
    </xf>
    <xf numFmtId="0" fontId="6" fillId="3" borderId="19" xfId="0" quotePrefix="1" applyFont="1" applyFill="1" applyBorder="1" applyAlignment="1">
      <alignment horizontal="center" vertical="center" wrapText="1"/>
    </xf>
    <xf numFmtId="0" fontId="6" fillId="3" borderId="20" xfId="0" quotePrefix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4" fillId="5" borderId="35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 readingOrder="1"/>
    </xf>
    <xf numFmtId="0" fontId="12" fillId="0" borderId="8" xfId="0" applyFont="1" applyBorder="1" applyAlignment="1">
      <alignment horizontal="center" vertical="center" wrapText="1" readingOrder="1"/>
    </xf>
    <xf numFmtId="0" fontId="12" fillId="0" borderId="2" xfId="0" applyFont="1" applyBorder="1" applyAlignment="1">
      <alignment horizontal="center" vertical="center" wrapText="1" readingOrder="1"/>
    </xf>
    <xf numFmtId="0" fontId="12" fillId="0" borderId="10" xfId="0" applyFont="1" applyBorder="1" applyAlignment="1">
      <alignment horizontal="center" vertical="center" wrapText="1" readingOrder="1"/>
    </xf>
    <xf numFmtId="0" fontId="12" fillId="0" borderId="32" xfId="0" applyFont="1" applyBorder="1" applyAlignment="1">
      <alignment horizontal="center" vertical="center" wrapText="1" readingOrder="1"/>
    </xf>
    <xf numFmtId="0" fontId="12" fillId="0" borderId="33" xfId="0" applyFont="1" applyBorder="1" applyAlignment="1">
      <alignment horizontal="center" vertical="center" wrapText="1" readingOrder="1"/>
    </xf>
    <xf numFmtId="0" fontId="12" fillId="0" borderId="35" xfId="0" applyFont="1" applyBorder="1" applyAlignment="1">
      <alignment horizontal="center" vertical="center" wrapText="1" readingOrder="1"/>
    </xf>
    <xf numFmtId="0" fontId="12" fillId="0" borderId="36" xfId="0" applyFont="1" applyBorder="1" applyAlignment="1">
      <alignment horizontal="center" vertical="center" wrapText="1" readingOrder="1"/>
    </xf>
    <xf numFmtId="0" fontId="0" fillId="9" borderId="44" xfId="0" applyFill="1" applyBorder="1" applyAlignment="1">
      <alignment horizontal="left" vertical="center" wrapText="1"/>
    </xf>
    <xf numFmtId="0" fontId="0" fillId="9" borderId="45" xfId="0" applyFill="1" applyBorder="1" applyAlignment="1">
      <alignment horizontal="left" vertical="center"/>
    </xf>
    <xf numFmtId="0" fontId="0" fillId="9" borderId="34" xfId="0" applyFill="1" applyBorder="1" applyAlignment="1">
      <alignment horizontal="left" vertical="center"/>
    </xf>
    <xf numFmtId="0" fontId="0" fillId="9" borderId="16" xfId="0" applyFill="1" applyBorder="1" applyAlignment="1">
      <alignment horizontal="left" vertical="center" wrapText="1"/>
    </xf>
    <xf numFmtId="0" fontId="0" fillId="9" borderId="22" xfId="0" applyFill="1" applyBorder="1" applyAlignment="1">
      <alignment horizontal="left" vertical="center"/>
    </xf>
    <xf numFmtId="0" fontId="0" fillId="9" borderId="18" xfId="0" applyFill="1" applyBorder="1" applyAlignment="1">
      <alignment horizontal="left" vertical="center"/>
    </xf>
    <xf numFmtId="0" fontId="17" fillId="6" borderId="44" xfId="0" applyFont="1" applyFill="1" applyBorder="1" applyAlignment="1">
      <alignment horizontal="left" vertical="center" wrapText="1"/>
    </xf>
    <xf numFmtId="0" fontId="17" fillId="6" borderId="45" xfId="0" applyFont="1" applyFill="1" applyBorder="1" applyAlignment="1">
      <alignment horizontal="left" vertical="center" wrapText="1"/>
    </xf>
    <xf numFmtId="0" fontId="17" fillId="6" borderId="34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</cellXfs>
  <cellStyles count="40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Komma" xfId="21" builtinId="3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Prozent" xfId="39" builtinId="5"/>
    <cellStyle name="Standard" xfId="0" builtinId="0"/>
    <cellStyle name="Währung" xfId="22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33A359"/>
      <color rgb="FF00274E"/>
      <color rgb="FFB023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5S-Audit</a:t>
            </a:r>
            <a:r>
              <a:rPr lang="en-US" b="1" baseline="0"/>
              <a:t> Ergebnisse -  Zeitlicher Verlauf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'5S Audit Langfristig'!$B$46:$E$46</c:f>
              <c:strCache>
                <c:ptCount val="4"/>
                <c:pt idx="0">
                  <c:v>Gesamt-Ergebnis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'5S Audit Langfristig'!$F$3:$Q$3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'5S Audit Langfristig'!$F$46:$Q$46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61-6244-8DBB-107E14EE5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2783967"/>
        <c:axId val="322778719"/>
      </c:lineChart>
      <c:catAx>
        <c:axId val="3227839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Kalenderwochen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2778719"/>
        <c:crosses val="autoZero"/>
        <c:auto val="1"/>
        <c:lblAlgn val="ctr"/>
        <c:lblOffset val="100"/>
        <c:noMultiLvlLbl val="0"/>
      </c:catAx>
      <c:valAx>
        <c:axId val="3227787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Erreichte Punktzahl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278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bg2">
          <a:lumMod val="10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3378200</xdr:colOff>
      <xdr:row>0</xdr:row>
      <xdr:rowOff>0</xdr:rowOff>
    </xdr:from>
    <xdr:to>
      <xdr:col>7</xdr:col>
      <xdr:colOff>3940</xdr:colOff>
      <xdr:row>2</xdr:row>
      <xdr:rowOff>4885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9C34C928-ACDD-E94A-B698-80CFAA90BAED}"/>
            </a:ext>
          </a:extLst>
        </xdr:cNvPr>
        <xdr:cNvSpPr/>
      </xdr:nvSpPr>
      <xdr:spPr bwMode="auto">
        <a:xfrm>
          <a:off x="10439400" y="0"/>
          <a:ext cx="1756540" cy="423985"/>
        </a:xfrm>
        <a:prstGeom prst="rect">
          <a:avLst/>
        </a:prstGeom>
        <a:solidFill>
          <a:srgbClr val="002649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="horz" wrap="square" lIns="72000" tIns="0" rIns="72000" bIns="0" numCol="1" rtlCol="0" anchor="ctr" anchorCtr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r">
            <a:buNone/>
          </a:pPr>
          <a:r>
            <a:rPr kumimoji="0" lang="de-DE" sz="10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5S - AUDIT</a:t>
          </a:r>
        </a:p>
        <a:p>
          <a:pPr algn="r">
            <a:buNone/>
          </a:pPr>
          <a:r>
            <a:rPr kumimoji="0" lang="de-DE" sz="10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LEAN-BASICS 07-5</a:t>
          </a:r>
          <a:endParaRPr kumimoji="0" lang="de-DE" sz="800" b="1" i="0" u="none" strike="noStrike" cap="none" normalizeH="0" baseline="0">
            <a:ln>
              <a:noFill/>
            </a:ln>
            <a:solidFill>
              <a:schemeClr val="bg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3352800</xdr:colOff>
      <xdr:row>0</xdr:row>
      <xdr:rowOff>12700</xdr:rowOff>
    </xdr:from>
    <xdr:to>
      <xdr:col>6</xdr:col>
      <xdr:colOff>4089400</xdr:colOff>
      <xdr:row>1</xdr:row>
      <xdr:rowOff>158810</xdr:rowOff>
    </xdr:to>
    <xdr:sp macro="" textlink="">
      <xdr:nvSpPr>
        <xdr:cNvPr id="3" name="Textfeld 53">
          <a:extLst>
            <a:ext uri="{FF2B5EF4-FFF2-40B4-BE49-F238E27FC236}">
              <a16:creationId xmlns:a16="http://schemas.microsoft.com/office/drawing/2014/main" id="{A6EABCC3-B80F-BA42-9A82-783B17868D2D}"/>
            </a:ext>
          </a:extLst>
        </xdr:cNvPr>
        <xdr:cNvSpPr txBox="1"/>
      </xdr:nvSpPr>
      <xdr:spPr>
        <a:xfrm>
          <a:off x="10414000" y="12700"/>
          <a:ext cx="736600" cy="3493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ctr">
            <a:lnSpc>
              <a:spcPts val="800"/>
            </a:lnSpc>
            <a:buNone/>
          </a:pPr>
          <a:r>
            <a:rPr lang="de-DE" sz="7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Hier kommst du</a:t>
          </a:r>
          <a:r>
            <a:rPr lang="de-DE" sz="7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7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zum Erklärvideo!</a:t>
          </a:r>
        </a:p>
      </xdr:txBody>
    </xdr:sp>
    <xdr:clientData/>
  </xdr:twoCellAnchor>
  <xdr:twoCellAnchor editAs="oneCell">
    <xdr:from>
      <xdr:col>6</xdr:col>
      <xdr:colOff>4073292</xdr:colOff>
      <xdr:row>0</xdr:row>
      <xdr:rowOff>51538</xdr:rowOff>
    </xdr:from>
    <xdr:to>
      <xdr:col>6</xdr:col>
      <xdr:colOff>4394199</xdr:colOff>
      <xdr:row>1</xdr:row>
      <xdr:rowOff>177060</xdr:rowOff>
    </xdr:to>
    <xdr:pic>
      <xdr:nvPicPr>
        <xdr:cNvPr id="4" name="Grafik 7">
          <a:extLst>
            <a:ext uri="{FF2B5EF4-FFF2-40B4-BE49-F238E27FC236}">
              <a16:creationId xmlns:a16="http://schemas.microsoft.com/office/drawing/2014/main" id="{69E8EE07-7C4B-8346-9C8A-57581A4F5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11155984" y="51538"/>
          <a:ext cx="320907" cy="320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2</xdr:row>
      <xdr:rowOff>0</xdr:rowOff>
    </xdr:to>
    <xdr:cxnSp macro="">
      <xdr:nvCxnSpPr>
        <xdr:cNvPr id="5" name="Gerader Verbinder 8">
          <a:extLst>
            <a:ext uri="{FF2B5EF4-FFF2-40B4-BE49-F238E27FC236}">
              <a16:creationId xmlns:a16="http://schemas.microsoft.com/office/drawing/2014/main" id="{F926EF4D-F82A-7648-856A-F7D035B9A59E}"/>
            </a:ext>
          </a:extLst>
        </xdr:cNvPr>
        <xdr:cNvCxnSpPr>
          <a:cxnSpLocks/>
        </xdr:cNvCxnSpPr>
      </xdr:nvCxnSpPr>
      <xdr:spPr bwMode="auto">
        <a:xfrm flipH="1">
          <a:off x="17780000" y="0"/>
          <a:ext cx="12700" cy="15875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982132</xdr:colOff>
      <xdr:row>2</xdr:row>
      <xdr:rowOff>67735</xdr:rowOff>
    </xdr:from>
    <xdr:to>
      <xdr:col>24</xdr:col>
      <xdr:colOff>1422399</xdr:colOff>
      <xdr:row>9</xdr:row>
      <xdr:rowOff>67735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6BF6E375-8C86-1007-972B-1A938F5267A6}"/>
            </a:ext>
          </a:extLst>
        </xdr:cNvPr>
        <xdr:cNvGrpSpPr/>
      </xdr:nvGrpSpPr>
      <xdr:grpSpPr>
        <a:xfrm>
          <a:off x="19574932" y="491068"/>
          <a:ext cx="8229600" cy="4047067"/>
          <a:chOff x="19574932" y="491068"/>
          <a:chExt cx="8229600" cy="4047067"/>
        </a:xfrm>
      </xdr:grpSpPr>
      <xdr:sp macro="" textlink="">
        <xdr:nvSpPr>
          <xdr:cNvPr id="13" name="Rechteck 12">
            <a:extLst>
              <a:ext uri="{FF2B5EF4-FFF2-40B4-BE49-F238E27FC236}">
                <a16:creationId xmlns:a16="http://schemas.microsoft.com/office/drawing/2014/main" id="{6AC8AF9C-4018-3585-9EA7-2BE59C909658}"/>
              </a:ext>
            </a:extLst>
          </xdr:cNvPr>
          <xdr:cNvSpPr/>
        </xdr:nvSpPr>
        <xdr:spPr>
          <a:xfrm>
            <a:off x="19574932" y="491068"/>
            <a:ext cx="8229600" cy="812800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/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de-DE"/>
          </a:p>
        </xdr:txBody>
      </xdr:sp>
      <xdr:sp macro="" textlink="">
        <xdr:nvSpPr>
          <xdr:cNvPr id="14" name="Rechteck 13">
            <a:extLst>
              <a:ext uri="{FF2B5EF4-FFF2-40B4-BE49-F238E27FC236}">
                <a16:creationId xmlns:a16="http://schemas.microsoft.com/office/drawing/2014/main" id="{0F10A366-DE0A-5A53-F57B-43DF73D1F927}"/>
              </a:ext>
            </a:extLst>
          </xdr:cNvPr>
          <xdr:cNvSpPr/>
        </xdr:nvSpPr>
        <xdr:spPr>
          <a:xfrm>
            <a:off x="19574932" y="1337735"/>
            <a:ext cx="8229600" cy="762000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>
            <a:noFill/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/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de-DE"/>
          </a:p>
        </xdr:txBody>
      </xdr:sp>
      <xdr:sp macro="" textlink="">
        <xdr:nvSpPr>
          <xdr:cNvPr id="15" name="Rechteck 14">
            <a:extLst>
              <a:ext uri="{FF2B5EF4-FFF2-40B4-BE49-F238E27FC236}">
                <a16:creationId xmlns:a16="http://schemas.microsoft.com/office/drawing/2014/main" id="{CA67195E-371F-0EF6-2D6F-FB78C92D4F5D}"/>
              </a:ext>
            </a:extLst>
          </xdr:cNvPr>
          <xdr:cNvSpPr/>
        </xdr:nvSpPr>
        <xdr:spPr>
          <a:xfrm>
            <a:off x="19574932" y="2133601"/>
            <a:ext cx="8229600" cy="2404534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>
            <a:noFill/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/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de-DE"/>
          </a:p>
        </xdr:txBody>
      </xdr:sp>
    </xdr:grpSp>
    <xdr:clientData/>
  </xdr:twoCellAnchor>
  <xdr:twoCellAnchor>
    <xdr:from>
      <xdr:col>17</xdr:col>
      <xdr:colOff>3378200</xdr:colOff>
      <xdr:row>0</xdr:row>
      <xdr:rowOff>0</xdr:rowOff>
    </xdr:from>
    <xdr:to>
      <xdr:col>18</xdr:col>
      <xdr:colOff>3940</xdr:colOff>
      <xdr:row>2</xdr:row>
      <xdr:rowOff>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A34116C2-972F-BD48-BD81-249FC2F52E9C}"/>
            </a:ext>
          </a:extLst>
        </xdr:cNvPr>
        <xdr:cNvSpPr/>
      </xdr:nvSpPr>
      <xdr:spPr bwMode="auto">
        <a:xfrm>
          <a:off x="10460892" y="0"/>
          <a:ext cx="2357022" cy="407051"/>
        </a:xfrm>
        <a:prstGeom prst="rect">
          <a:avLst/>
        </a:prstGeom>
        <a:solidFill>
          <a:srgbClr val="002649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="horz" wrap="square" lIns="72000" tIns="0" rIns="72000" bIns="0" numCol="1" rtlCol="0" anchor="ctr" anchorCtr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r">
            <a:buNone/>
          </a:pPr>
          <a:r>
            <a:rPr kumimoji="0" lang="de-DE" sz="10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5S - AUDIT</a:t>
          </a:r>
        </a:p>
        <a:p>
          <a:pPr algn="r">
            <a:buNone/>
          </a:pPr>
          <a:r>
            <a:rPr kumimoji="0" lang="de-DE" sz="10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LEAN-BASICS 07-5</a:t>
          </a:r>
          <a:endParaRPr kumimoji="0" lang="de-DE" sz="800" b="1" i="0" u="none" strike="noStrike" cap="none" normalizeH="0" baseline="0">
            <a:ln>
              <a:noFill/>
            </a:ln>
            <a:solidFill>
              <a:schemeClr val="bg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17</xdr:col>
      <xdr:colOff>3352800</xdr:colOff>
      <xdr:row>0</xdr:row>
      <xdr:rowOff>12700</xdr:rowOff>
    </xdr:from>
    <xdr:to>
      <xdr:col>17</xdr:col>
      <xdr:colOff>4089400</xdr:colOff>
      <xdr:row>1</xdr:row>
      <xdr:rowOff>158810</xdr:rowOff>
    </xdr:to>
    <xdr:sp macro="" textlink="">
      <xdr:nvSpPr>
        <xdr:cNvPr id="3" name="Textfeld 53">
          <a:extLst>
            <a:ext uri="{FF2B5EF4-FFF2-40B4-BE49-F238E27FC236}">
              <a16:creationId xmlns:a16="http://schemas.microsoft.com/office/drawing/2014/main" id="{370054BF-F6F4-2E49-B8F8-E9B9DE7502BE}"/>
            </a:ext>
          </a:extLst>
        </xdr:cNvPr>
        <xdr:cNvSpPr txBox="1"/>
      </xdr:nvSpPr>
      <xdr:spPr>
        <a:xfrm>
          <a:off x="10439400" y="12700"/>
          <a:ext cx="736600" cy="3493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algn="ctr">
            <a:lnSpc>
              <a:spcPts val="800"/>
            </a:lnSpc>
            <a:buNone/>
          </a:pPr>
          <a:r>
            <a:rPr lang="de-DE" sz="7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Hier kommst du</a:t>
          </a:r>
          <a:r>
            <a:rPr lang="de-DE" sz="7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7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zum Erklärvideo!</a:t>
          </a:r>
        </a:p>
      </xdr:txBody>
    </xdr:sp>
    <xdr:clientData/>
  </xdr:twoCellAnchor>
  <xdr:twoCellAnchor editAs="oneCell">
    <xdr:from>
      <xdr:col>17</xdr:col>
      <xdr:colOff>4073291</xdr:colOff>
      <xdr:row>0</xdr:row>
      <xdr:rowOff>55398</xdr:rowOff>
    </xdr:from>
    <xdr:to>
      <xdr:col>17</xdr:col>
      <xdr:colOff>4393331</xdr:colOff>
      <xdr:row>1</xdr:row>
      <xdr:rowOff>172238</xdr:rowOff>
    </xdr:to>
    <xdr:pic>
      <xdr:nvPicPr>
        <xdr:cNvPr id="4" name="Grafik 7">
          <a:extLst>
            <a:ext uri="{FF2B5EF4-FFF2-40B4-BE49-F238E27FC236}">
              <a16:creationId xmlns:a16="http://schemas.microsoft.com/office/drawing/2014/main" id="{AF66CAF7-511B-D942-9579-4C0A29471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15994358" y="55398"/>
          <a:ext cx="32004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0</xdr:colOff>
      <xdr:row>0</xdr:row>
      <xdr:rowOff>0</xdr:rowOff>
    </xdr:from>
    <xdr:to>
      <xdr:col>16</xdr:col>
      <xdr:colOff>0</xdr:colOff>
      <xdr:row>2</xdr:row>
      <xdr:rowOff>0</xdr:rowOff>
    </xdr:to>
    <xdr:cxnSp macro="">
      <xdr:nvCxnSpPr>
        <xdr:cNvPr id="5" name="Gerader Verbinder 8">
          <a:extLst>
            <a:ext uri="{FF2B5EF4-FFF2-40B4-BE49-F238E27FC236}">
              <a16:creationId xmlns:a16="http://schemas.microsoft.com/office/drawing/2014/main" id="{5A57F29E-A180-0249-8F96-21D69210E496}"/>
            </a:ext>
          </a:extLst>
        </xdr:cNvPr>
        <xdr:cNvCxnSpPr>
          <a:cxnSpLocks/>
        </xdr:cNvCxnSpPr>
      </xdr:nvCxnSpPr>
      <xdr:spPr bwMode="auto">
        <a:xfrm flipH="1">
          <a:off x="6210300" y="0"/>
          <a:ext cx="0" cy="4191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0</xdr:colOff>
      <xdr:row>1</xdr:row>
      <xdr:rowOff>0</xdr:rowOff>
    </xdr:from>
    <xdr:to>
      <xdr:col>16</xdr:col>
      <xdr:colOff>0</xdr:colOff>
      <xdr:row>3</xdr:row>
      <xdr:rowOff>0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9B56AE7E-FB27-284D-BD9C-2031BCB1B0BD}"/>
            </a:ext>
          </a:extLst>
        </xdr:cNvPr>
        <xdr:cNvCxnSpPr>
          <a:cxnSpLocks/>
        </xdr:cNvCxnSpPr>
      </xdr:nvCxnSpPr>
      <xdr:spPr bwMode="auto">
        <a:xfrm flipH="1">
          <a:off x="9642593" y="0"/>
          <a:ext cx="0" cy="423333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0</xdr:colOff>
      <xdr:row>0</xdr:row>
      <xdr:rowOff>0</xdr:rowOff>
    </xdr:from>
    <xdr:to>
      <xdr:col>25</xdr:col>
      <xdr:colOff>0</xdr:colOff>
      <xdr:row>10</xdr:row>
      <xdr:rowOff>0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64675630-55F0-FE4E-8579-74CAF7F77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LernWerkstatt 2021">
      <a:dk1>
        <a:srgbClr val="00264B"/>
      </a:dk1>
      <a:lt1>
        <a:srgbClr val="FFFFFF"/>
      </a:lt1>
      <a:dk2>
        <a:srgbClr val="002649"/>
      </a:dk2>
      <a:lt2>
        <a:srgbClr val="D8D8D8"/>
      </a:lt2>
      <a:accent1>
        <a:srgbClr val="002649"/>
      </a:accent1>
      <a:accent2>
        <a:srgbClr val="B02318"/>
      </a:accent2>
      <a:accent3>
        <a:srgbClr val="33A359"/>
      </a:accent3>
      <a:accent4>
        <a:srgbClr val="939598"/>
      </a:accent4>
      <a:accent5>
        <a:srgbClr val="FFC000"/>
      </a:accent5>
      <a:accent6>
        <a:srgbClr val="954F71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N40"/>
  <sheetViews>
    <sheetView tabSelected="1" zoomScaleNormal="100" workbookViewId="0">
      <selection activeCell="B5" sqref="B5:E5"/>
    </sheetView>
  </sheetViews>
  <sheetFormatPr baseColWidth="10" defaultRowHeight="16" x14ac:dyDescent="0.2"/>
  <cols>
    <col min="1" max="1" width="3.140625" style="45" customWidth="1"/>
    <col min="2" max="2" width="11" style="45" customWidth="1"/>
    <col min="3" max="3" width="17.85546875" style="45" customWidth="1"/>
    <col min="4" max="4" width="23.7109375" style="45" customWidth="1"/>
    <col min="5" max="5" width="14.140625" style="45" customWidth="1"/>
    <col min="6" max="6" width="9.85546875" style="45" customWidth="1"/>
    <col min="7" max="7" width="64.42578125" style="45" customWidth="1"/>
    <col min="8" max="8" width="10.7109375" style="45"/>
    <col min="9" max="14" width="17.42578125" style="45" customWidth="1"/>
    <col min="15" max="16384" width="10.7109375" style="45"/>
  </cols>
  <sheetData>
    <row r="1" spans="1:14" s="44" customFormat="1" x14ac:dyDescent="0.15">
      <c r="A1" s="127" t="s">
        <v>1</v>
      </c>
      <c r="B1" s="128"/>
      <c r="C1" s="100"/>
      <c r="D1" s="100"/>
      <c r="E1" s="4" t="s">
        <v>2</v>
      </c>
      <c r="F1" s="100"/>
      <c r="G1" s="101"/>
    </row>
    <row r="2" spans="1:14" s="44" customFormat="1" ht="17" thickBot="1" x14ac:dyDescent="0.2">
      <c r="A2" s="129" t="s">
        <v>6</v>
      </c>
      <c r="B2" s="130"/>
      <c r="C2" s="102"/>
      <c r="D2" s="102"/>
      <c r="E2" s="5" t="s">
        <v>7</v>
      </c>
      <c r="F2" s="102"/>
      <c r="G2" s="103"/>
    </row>
    <row r="3" spans="1:14" ht="18" customHeight="1" x14ac:dyDescent="0.2">
      <c r="A3" s="123" t="s">
        <v>69</v>
      </c>
      <c r="B3" s="124"/>
      <c r="C3" s="124"/>
      <c r="D3" s="124"/>
      <c r="E3" s="124"/>
      <c r="F3" s="124"/>
      <c r="G3" s="125"/>
    </row>
    <row r="4" spans="1:14" ht="18" thickBot="1" x14ac:dyDescent="0.25">
      <c r="A4" s="2" t="s">
        <v>0</v>
      </c>
      <c r="B4" s="115" t="s">
        <v>3</v>
      </c>
      <c r="C4" s="116"/>
      <c r="D4" s="116"/>
      <c r="E4" s="117"/>
      <c r="F4" s="1" t="s">
        <v>4</v>
      </c>
      <c r="G4" s="3" t="s">
        <v>5</v>
      </c>
    </row>
    <row r="5" spans="1:14" ht="61" customHeight="1" x14ac:dyDescent="0.2">
      <c r="A5" s="13" t="s">
        <v>8</v>
      </c>
      <c r="B5" s="118" t="s">
        <v>52</v>
      </c>
      <c r="C5" s="121"/>
      <c r="D5" s="121"/>
      <c r="E5" s="122"/>
      <c r="F5" s="11"/>
      <c r="G5" s="6"/>
    </row>
    <row r="6" spans="1:14" ht="61" customHeight="1" x14ac:dyDescent="0.2">
      <c r="A6" s="14" t="s">
        <v>9</v>
      </c>
      <c r="B6" s="104" t="s">
        <v>53</v>
      </c>
      <c r="C6" s="105"/>
      <c r="D6" s="105"/>
      <c r="E6" s="106"/>
      <c r="F6" s="12"/>
      <c r="G6" s="7"/>
    </row>
    <row r="7" spans="1:14" ht="61" customHeight="1" x14ac:dyDescent="0.2">
      <c r="A7" s="15" t="s">
        <v>10</v>
      </c>
      <c r="B7" s="104" t="s">
        <v>54</v>
      </c>
      <c r="C7" s="105"/>
      <c r="D7" s="105"/>
      <c r="E7" s="106"/>
      <c r="F7" s="12"/>
      <c r="G7" s="7"/>
    </row>
    <row r="8" spans="1:14" ht="61" customHeight="1" x14ac:dyDescent="0.2">
      <c r="A8" s="15" t="s">
        <v>11</v>
      </c>
      <c r="B8" s="104" t="s">
        <v>55</v>
      </c>
      <c r="C8" s="105"/>
      <c r="D8" s="105"/>
      <c r="E8" s="106"/>
      <c r="F8" s="12"/>
      <c r="G8" s="7"/>
    </row>
    <row r="9" spans="1:14" ht="61" customHeight="1" thickBot="1" x14ac:dyDescent="0.25">
      <c r="A9" s="16" t="s">
        <v>12</v>
      </c>
      <c r="B9" s="109" t="s">
        <v>56</v>
      </c>
      <c r="C9" s="112"/>
      <c r="D9" s="112"/>
      <c r="E9" s="113"/>
      <c r="F9" s="17"/>
      <c r="G9" s="18"/>
    </row>
    <row r="10" spans="1:14" ht="19" thickBot="1" x14ac:dyDescent="0.25">
      <c r="A10" s="123" t="s">
        <v>13</v>
      </c>
      <c r="B10" s="124"/>
      <c r="C10" s="124"/>
      <c r="D10" s="124"/>
      <c r="E10" s="124"/>
      <c r="F10" s="124"/>
      <c r="G10" s="125"/>
      <c r="I10" s="59" t="s">
        <v>96</v>
      </c>
      <c r="J10" s="60"/>
      <c r="K10" s="60"/>
      <c r="L10" s="60"/>
      <c r="M10" s="60"/>
      <c r="N10" s="60"/>
    </row>
    <row r="11" spans="1:14" ht="18" thickBot="1" x14ac:dyDescent="0.25">
      <c r="A11" s="2" t="s">
        <v>0</v>
      </c>
      <c r="B11" s="115" t="s">
        <v>3</v>
      </c>
      <c r="C11" s="116"/>
      <c r="D11" s="116"/>
      <c r="E11" s="117"/>
      <c r="F11" s="1" t="s">
        <v>4</v>
      </c>
      <c r="G11" s="3" t="s">
        <v>5</v>
      </c>
      <c r="I11" s="36" t="s">
        <v>71</v>
      </c>
      <c r="J11" s="33" t="s">
        <v>72</v>
      </c>
      <c r="K11" s="34" t="s">
        <v>73</v>
      </c>
      <c r="L11" s="34" t="s">
        <v>74</v>
      </c>
      <c r="M11" s="35" t="s">
        <v>75</v>
      </c>
      <c r="N11" s="23" t="s">
        <v>76</v>
      </c>
    </row>
    <row r="12" spans="1:14" ht="61" customHeight="1" x14ac:dyDescent="0.2">
      <c r="A12" s="13" t="s">
        <v>14</v>
      </c>
      <c r="B12" s="118" t="s">
        <v>57</v>
      </c>
      <c r="C12" s="121"/>
      <c r="D12" s="121"/>
      <c r="E12" s="122"/>
      <c r="F12" s="11"/>
      <c r="G12" s="6"/>
      <c r="I12" s="37" t="s">
        <v>77</v>
      </c>
      <c r="J12" s="28" t="s">
        <v>78</v>
      </c>
      <c r="K12" s="25" t="s">
        <v>79</v>
      </c>
      <c r="L12" s="25" t="s">
        <v>80</v>
      </c>
      <c r="M12" s="25" t="s">
        <v>81</v>
      </c>
      <c r="N12" s="26" t="s">
        <v>82</v>
      </c>
    </row>
    <row r="13" spans="1:14" ht="61" customHeight="1" x14ac:dyDescent="0.2">
      <c r="A13" s="14" t="s">
        <v>15</v>
      </c>
      <c r="B13" s="104" t="s">
        <v>58</v>
      </c>
      <c r="C13" s="105"/>
      <c r="D13" s="105"/>
      <c r="E13" s="106"/>
      <c r="F13" s="12"/>
      <c r="G13" s="7"/>
      <c r="I13" s="38" t="s">
        <v>83</v>
      </c>
      <c r="J13" s="29" t="s">
        <v>84</v>
      </c>
      <c r="K13" s="24" t="s">
        <v>85</v>
      </c>
      <c r="L13" s="24" t="s">
        <v>86</v>
      </c>
      <c r="M13" s="24" t="s">
        <v>87</v>
      </c>
      <c r="N13" s="27" t="s">
        <v>88</v>
      </c>
    </row>
    <row r="14" spans="1:14" ht="61" customHeight="1" thickBot="1" x14ac:dyDescent="0.25">
      <c r="A14" s="15" t="s">
        <v>16</v>
      </c>
      <c r="B14" s="104" t="s">
        <v>59</v>
      </c>
      <c r="C14" s="105"/>
      <c r="D14" s="105"/>
      <c r="E14" s="106"/>
      <c r="F14" s="12"/>
      <c r="G14" s="7"/>
      <c r="I14" s="39" t="s">
        <v>89</v>
      </c>
      <c r="J14" s="30" t="s">
        <v>90</v>
      </c>
      <c r="K14" s="31" t="s">
        <v>91</v>
      </c>
      <c r="L14" s="31" t="s">
        <v>92</v>
      </c>
      <c r="M14" s="31" t="s">
        <v>94</v>
      </c>
      <c r="N14" s="32" t="s">
        <v>93</v>
      </c>
    </row>
    <row r="15" spans="1:14" ht="61" customHeight="1" thickBot="1" x14ac:dyDescent="0.25">
      <c r="A15" s="15" t="s">
        <v>17</v>
      </c>
      <c r="B15" s="104" t="s">
        <v>60</v>
      </c>
      <c r="C15" s="105"/>
      <c r="D15" s="105"/>
      <c r="E15" s="106"/>
      <c r="F15" s="12"/>
      <c r="G15" s="7"/>
      <c r="I15" s="40" t="s">
        <v>95</v>
      </c>
      <c r="J15" s="41">
        <v>0</v>
      </c>
      <c r="K15" s="42">
        <v>1</v>
      </c>
      <c r="L15" s="42">
        <v>2</v>
      </c>
      <c r="M15" s="42">
        <v>3</v>
      </c>
      <c r="N15" s="43">
        <v>4</v>
      </c>
    </row>
    <row r="16" spans="1:14" ht="61" customHeight="1" thickBot="1" x14ac:dyDescent="0.25">
      <c r="A16" s="16" t="s">
        <v>29</v>
      </c>
      <c r="B16" s="126" t="s">
        <v>51</v>
      </c>
      <c r="C16" s="112"/>
      <c r="D16" s="112"/>
      <c r="E16" s="113"/>
      <c r="F16" s="17"/>
      <c r="G16" s="18"/>
    </row>
    <row r="17" spans="1:14" ht="19" thickBot="1" x14ac:dyDescent="0.25">
      <c r="A17" s="123" t="s">
        <v>70</v>
      </c>
      <c r="B17" s="124"/>
      <c r="C17" s="124"/>
      <c r="D17" s="124"/>
      <c r="E17" s="124"/>
      <c r="F17" s="124"/>
      <c r="G17" s="125"/>
      <c r="I17" s="59" t="s">
        <v>97</v>
      </c>
      <c r="J17" s="60"/>
      <c r="K17" s="60"/>
      <c r="L17" s="60"/>
      <c r="M17" s="60"/>
      <c r="N17" s="60"/>
    </row>
    <row r="18" spans="1:14" ht="18" thickBot="1" x14ac:dyDescent="0.25">
      <c r="A18" s="2" t="s">
        <v>0</v>
      </c>
      <c r="B18" s="115" t="s">
        <v>3</v>
      </c>
      <c r="C18" s="116"/>
      <c r="D18" s="116"/>
      <c r="E18" s="117"/>
      <c r="F18" s="1" t="s">
        <v>4</v>
      </c>
      <c r="G18" s="3" t="s">
        <v>5</v>
      </c>
      <c r="I18" s="36" t="s">
        <v>104</v>
      </c>
      <c r="J18" s="47" t="s">
        <v>105</v>
      </c>
      <c r="K18" s="46" t="s">
        <v>106</v>
      </c>
      <c r="L18" s="55" t="s">
        <v>107</v>
      </c>
      <c r="M18" s="131" t="s">
        <v>108</v>
      </c>
      <c r="N18" s="132"/>
    </row>
    <row r="19" spans="1:14" ht="61" customHeight="1" x14ac:dyDescent="0.2">
      <c r="A19" s="13" t="s">
        <v>20</v>
      </c>
      <c r="B19" s="118" t="s">
        <v>61</v>
      </c>
      <c r="C19" s="121"/>
      <c r="D19" s="121"/>
      <c r="E19" s="122"/>
      <c r="F19" s="11"/>
      <c r="G19" s="6"/>
      <c r="I19" s="37" t="s">
        <v>101</v>
      </c>
      <c r="J19" s="48">
        <f>SUM(F5:F9)</f>
        <v>0</v>
      </c>
      <c r="K19" s="49">
        <f>5*4</f>
        <v>20</v>
      </c>
      <c r="L19" s="56">
        <f>J19/K19</f>
        <v>0</v>
      </c>
      <c r="M19" s="133" t="str">
        <f>IF(L19&gt;=80%,"Gute Leistung",IF(AND(L19&gt;=60%,L19&lt;80%),"Verbesserungswürdig","stark verbesserungswürdig"))</f>
        <v>stark verbesserungswürdig</v>
      </c>
      <c r="N19" s="134"/>
    </row>
    <row r="20" spans="1:14" ht="61" customHeight="1" x14ac:dyDescent="0.2">
      <c r="A20" s="14" t="s">
        <v>21</v>
      </c>
      <c r="B20" s="104" t="s">
        <v>62</v>
      </c>
      <c r="C20" s="105"/>
      <c r="D20" s="105"/>
      <c r="E20" s="106"/>
      <c r="F20" s="12"/>
      <c r="G20" s="7"/>
      <c r="I20" s="38" t="s">
        <v>102</v>
      </c>
      <c r="J20" s="50">
        <f>SUM(F12:F16)</f>
        <v>0</v>
      </c>
      <c r="K20" s="51">
        <f>5*4</f>
        <v>20</v>
      </c>
      <c r="L20" s="57">
        <f t="shared" ref="L20:L23" si="0">J20/K20</f>
        <v>0</v>
      </c>
      <c r="M20" s="135" t="str">
        <f t="shared" ref="M20:M24" si="1">IF(L20&gt;=80%,"Gute Leistung",IF(AND(L20&gt;=60%,L20&lt;80%),"Verbesserungswürdig","stark verbesserungswürdig"))</f>
        <v>stark verbesserungswürdig</v>
      </c>
      <c r="N20" s="136"/>
    </row>
    <row r="21" spans="1:14" ht="61" customHeight="1" x14ac:dyDescent="0.2">
      <c r="A21" s="15" t="s">
        <v>22</v>
      </c>
      <c r="B21" s="104" t="s">
        <v>63</v>
      </c>
      <c r="C21" s="105"/>
      <c r="D21" s="105"/>
      <c r="E21" s="106"/>
      <c r="F21" s="12"/>
      <c r="G21" s="7"/>
      <c r="I21" s="39" t="s">
        <v>98</v>
      </c>
      <c r="J21" s="52">
        <f>SUM(F19:F23)</f>
        <v>0</v>
      </c>
      <c r="K21" s="53">
        <f>5*4</f>
        <v>20</v>
      </c>
      <c r="L21" s="58">
        <f t="shared" si="0"/>
        <v>0</v>
      </c>
      <c r="M21" s="135" t="str">
        <f t="shared" si="1"/>
        <v>stark verbesserungswürdig</v>
      </c>
      <c r="N21" s="136"/>
    </row>
    <row r="22" spans="1:14" ht="61" customHeight="1" x14ac:dyDescent="0.2">
      <c r="A22" s="15" t="s">
        <v>23</v>
      </c>
      <c r="B22" s="104" t="s">
        <v>64</v>
      </c>
      <c r="C22" s="105"/>
      <c r="D22" s="105"/>
      <c r="E22" s="106"/>
      <c r="F22" s="12"/>
      <c r="G22" s="7"/>
      <c r="I22" s="39" t="s">
        <v>99</v>
      </c>
      <c r="J22" s="52">
        <f>SUM(F26:F31)</f>
        <v>0</v>
      </c>
      <c r="K22" s="53">
        <f>6*4</f>
        <v>24</v>
      </c>
      <c r="L22" s="58">
        <f t="shared" si="0"/>
        <v>0</v>
      </c>
      <c r="M22" s="135" t="str">
        <f t="shared" si="1"/>
        <v>stark verbesserungswürdig</v>
      </c>
      <c r="N22" s="136"/>
    </row>
    <row r="23" spans="1:14" ht="61" customHeight="1" thickBot="1" x14ac:dyDescent="0.25">
      <c r="A23" s="16" t="s">
        <v>28</v>
      </c>
      <c r="B23" s="109" t="s">
        <v>65</v>
      </c>
      <c r="C23" s="112"/>
      <c r="D23" s="112"/>
      <c r="E23" s="113"/>
      <c r="F23" s="17"/>
      <c r="G23" s="18"/>
      <c r="I23" s="39" t="s">
        <v>100</v>
      </c>
      <c r="J23" s="52">
        <f>SUM(F34:F38)</f>
        <v>0</v>
      </c>
      <c r="K23" s="53">
        <f>5*4</f>
        <v>20</v>
      </c>
      <c r="L23" s="58">
        <f t="shared" si="0"/>
        <v>0</v>
      </c>
      <c r="M23" s="137" t="str">
        <f t="shared" si="1"/>
        <v>stark verbesserungswürdig</v>
      </c>
      <c r="N23" s="138"/>
    </row>
    <row r="24" spans="1:14" ht="18" thickBot="1" x14ac:dyDescent="0.25">
      <c r="A24" s="123" t="s">
        <v>18</v>
      </c>
      <c r="B24" s="124"/>
      <c r="C24" s="124"/>
      <c r="D24" s="124"/>
      <c r="E24" s="124"/>
      <c r="F24" s="124"/>
      <c r="G24" s="125"/>
      <c r="I24" s="40" t="s">
        <v>103</v>
      </c>
      <c r="J24" s="54">
        <f>SUM(J19:J23)</f>
        <v>0</v>
      </c>
      <c r="K24" s="43">
        <f t="shared" ref="K24:L24" si="2">SUM(K19:K23)</f>
        <v>104</v>
      </c>
      <c r="L24" s="90">
        <f t="shared" si="2"/>
        <v>0</v>
      </c>
      <c r="M24" s="139" t="str">
        <f t="shared" si="1"/>
        <v>stark verbesserungswürdig</v>
      </c>
      <c r="N24" s="140"/>
    </row>
    <row r="25" spans="1:14" ht="18" thickBot="1" x14ac:dyDescent="0.25">
      <c r="A25" s="2" t="s">
        <v>0</v>
      </c>
      <c r="B25" s="115" t="s">
        <v>3</v>
      </c>
      <c r="C25" s="116"/>
      <c r="D25" s="116"/>
      <c r="E25" s="117"/>
      <c r="F25" s="1" t="s">
        <v>4</v>
      </c>
      <c r="G25" s="3" t="s">
        <v>5</v>
      </c>
    </row>
    <row r="26" spans="1:14" ht="61" customHeight="1" x14ac:dyDescent="0.2">
      <c r="A26" s="13" t="s">
        <v>24</v>
      </c>
      <c r="B26" s="118" t="s">
        <v>66</v>
      </c>
      <c r="C26" s="121"/>
      <c r="D26" s="121"/>
      <c r="E26" s="122"/>
      <c r="F26" s="11"/>
      <c r="G26" s="6"/>
    </row>
    <row r="27" spans="1:14" ht="61" customHeight="1" x14ac:dyDescent="0.2">
      <c r="A27" s="14" t="s">
        <v>25</v>
      </c>
      <c r="B27" s="114" t="s">
        <v>43</v>
      </c>
      <c r="C27" s="105"/>
      <c r="D27" s="105"/>
      <c r="E27" s="106"/>
      <c r="F27" s="12"/>
      <c r="G27" s="7"/>
    </row>
    <row r="28" spans="1:14" ht="61" customHeight="1" x14ac:dyDescent="0.2">
      <c r="A28" s="15" t="s">
        <v>26</v>
      </c>
      <c r="B28" s="114" t="s">
        <v>45</v>
      </c>
      <c r="C28" s="105"/>
      <c r="D28" s="105"/>
      <c r="E28" s="106"/>
      <c r="F28" s="12"/>
      <c r="G28" s="7"/>
    </row>
    <row r="29" spans="1:14" ht="61" customHeight="1" x14ac:dyDescent="0.2">
      <c r="A29" s="15" t="s">
        <v>27</v>
      </c>
      <c r="B29" s="114" t="s">
        <v>44</v>
      </c>
      <c r="C29" s="105"/>
      <c r="D29" s="105"/>
      <c r="E29" s="106"/>
      <c r="F29" s="12"/>
      <c r="G29" s="7"/>
    </row>
    <row r="30" spans="1:14" ht="61" customHeight="1" x14ac:dyDescent="0.2">
      <c r="A30" s="15" t="s">
        <v>35</v>
      </c>
      <c r="B30" s="104" t="s">
        <v>67</v>
      </c>
      <c r="C30" s="105"/>
      <c r="D30" s="105"/>
      <c r="E30" s="106"/>
      <c r="F30" s="12"/>
      <c r="G30" s="7"/>
    </row>
    <row r="31" spans="1:14" ht="61" customHeight="1" thickBot="1" x14ac:dyDescent="0.25">
      <c r="A31" s="16" t="s">
        <v>46</v>
      </c>
      <c r="B31" s="109" t="s">
        <v>68</v>
      </c>
      <c r="C31" s="112"/>
      <c r="D31" s="112"/>
      <c r="E31" s="113"/>
      <c r="F31" s="17"/>
      <c r="G31" s="18"/>
    </row>
    <row r="32" spans="1:14" x14ac:dyDescent="0.2">
      <c r="A32" s="123" t="s">
        <v>19</v>
      </c>
      <c r="B32" s="124"/>
      <c r="C32" s="124"/>
      <c r="D32" s="124"/>
      <c r="E32" s="124"/>
      <c r="F32" s="124"/>
      <c r="G32" s="125"/>
    </row>
    <row r="33" spans="1:7" ht="18" thickBot="1" x14ac:dyDescent="0.25">
      <c r="A33" s="2" t="s">
        <v>0</v>
      </c>
      <c r="B33" s="115" t="s">
        <v>3</v>
      </c>
      <c r="C33" s="116"/>
      <c r="D33" s="116"/>
      <c r="E33" s="117"/>
      <c r="F33" s="1" t="s">
        <v>4</v>
      </c>
      <c r="G33" s="3" t="s">
        <v>5</v>
      </c>
    </row>
    <row r="34" spans="1:7" ht="61" customHeight="1" x14ac:dyDescent="0.2">
      <c r="A34" s="13" t="s">
        <v>30</v>
      </c>
      <c r="B34" s="118" t="s">
        <v>36</v>
      </c>
      <c r="C34" s="119"/>
      <c r="D34" s="119"/>
      <c r="E34" s="120"/>
      <c r="F34" s="11"/>
      <c r="G34" s="6"/>
    </row>
    <row r="35" spans="1:7" ht="61" customHeight="1" x14ac:dyDescent="0.2">
      <c r="A35" s="14" t="s">
        <v>31</v>
      </c>
      <c r="B35" s="104" t="s">
        <v>47</v>
      </c>
      <c r="C35" s="107"/>
      <c r="D35" s="107"/>
      <c r="E35" s="108"/>
      <c r="F35" s="11"/>
      <c r="G35" s="6"/>
    </row>
    <row r="36" spans="1:7" ht="61" customHeight="1" x14ac:dyDescent="0.2">
      <c r="A36" s="15" t="s">
        <v>32</v>
      </c>
      <c r="B36" s="104" t="s">
        <v>48</v>
      </c>
      <c r="C36" s="107"/>
      <c r="D36" s="107"/>
      <c r="E36" s="108"/>
      <c r="F36" s="12"/>
      <c r="G36" s="7"/>
    </row>
    <row r="37" spans="1:7" ht="61" customHeight="1" x14ac:dyDescent="0.2">
      <c r="A37" s="15" t="s">
        <v>33</v>
      </c>
      <c r="B37" s="104" t="s">
        <v>50</v>
      </c>
      <c r="C37" s="107"/>
      <c r="D37" s="107"/>
      <c r="E37" s="108"/>
      <c r="F37" s="12"/>
      <c r="G37" s="7"/>
    </row>
    <row r="38" spans="1:7" ht="61" customHeight="1" thickBot="1" x14ac:dyDescent="0.25">
      <c r="A38" s="16" t="s">
        <v>34</v>
      </c>
      <c r="B38" s="109" t="s">
        <v>49</v>
      </c>
      <c r="C38" s="110"/>
      <c r="D38" s="110"/>
      <c r="E38" s="111"/>
      <c r="F38" s="17"/>
      <c r="G38" s="18"/>
    </row>
    <row r="39" spans="1:7" x14ac:dyDescent="0.2">
      <c r="A39" s="94" t="s">
        <v>37</v>
      </c>
      <c r="B39" s="95"/>
      <c r="C39" s="95"/>
      <c r="D39" s="95"/>
      <c r="E39" s="95"/>
      <c r="F39" s="95"/>
      <c r="G39" s="96"/>
    </row>
    <row r="40" spans="1:7" ht="17" thickBot="1" x14ac:dyDescent="0.25">
      <c r="A40" s="98" t="s">
        <v>38</v>
      </c>
      <c r="B40" s="99"/>
      <c r="C40" s="8" t="s">
        <v>39</v>
      </c>
      <c r="D40" s="9" t="s">
        <v>40</v>
      </c>
      <c r="E40" s="97" t="s">
        <v>41</v>
      </c>
      <c r="F40" s="97"/>
      <c r="G40" s="10" t="s">
        <v>42</v>
      </c>
    </row>
  </sheetData>
  <mergeCells count="52">
    <mergeCell ref="M20:N20"/>
    <mergeCell ref="M21:N21"/>
    <mergeCell ref="M22:N22"/>
    <mergeCell ref="M23:N23"/>
    <mergeCell ref="M24:N24"/>
    <mergeCell ref="A3:G3"/>
    <mergeCell ref="A1:B1"/>
    <mergeCell ref="A2:B2"/>
    <mergeCell ref="M18:N18"/>
    <mergeCell ref="M19:N19"/>
    <mergeCell ref="B9:E9"/>
    <mergeCell ref="A10:G10"/>
    <mergeCell ref="B11:E11"/>
    <mergeCell ref="B4:E4"/>
    <mergeCell ref="B5:E5"/>
    <mergeCell ref="B6:E6"/>
    <mergeCell ref="B7:E7"/>
    <mergeCell ref="B8:E8"/>
    <mergeCell ref="A17:G17"/>
    <mergeCell ref="B18:E18"/>
    <mergeCell ref="B19:E19"/>
    <mergeCell ref="B20:E20"/>
    <mergeCell ref="B12:E12"/>
    <mergeCell ref="B13:E13"/>
    <mergeCell ref="B14:E14"/>
    <mergeCell ref="B15:E15"/>
    <mergeCell ref="B16:E16"/>
    <mergeCell ref="B26:E26"/>
    <mergeCell ref="B27:E27"/>
    <mergeCell ref="B28:E28"/>
    <mergeCell ref="A32:G32"/>
    <mergeCell ref="B21:E21"/>
    <mergeCell ref="B22:E22"/>
    <mergeCell ref="B23:E23"/>
    <mergeCell ref="A24:G24"/>
    <mergeCell ref="B25:E25"/>
    <mergeCell ref="A39:G39"/>
    <mergeCell ref="E40:F40"/>
    <mergeCell ref="A40:B40"/>
    <mergeCell ref="F1:G1"/>
    <mergeCell ref="F2:G2"/>
    <mergeCell ref="C1:D1"/>
    <mergeCell ref="C2:D2"/>
    <mergeCell ref="B30:E30"/>
    <mergeCell ref="B37:E37"/>
    <mergeCell ref="B38:E38"/>
    <mergeCell ref="B31:E31"/>
    <mergeCell ref="B29:E29"/>
    <mergeCell ref="B36:E36"/>
    <mergeCell ref="B35:E35"/>
    <mergeCell ref="B33:E33"/>
    <mergeCell ref="B34:E34"/>
  </mergeCells>
  <conditionalFormatting sqref="M19:N24">
    <cfRule type="containsText" dxfId="5" priority="1" operator="containsText" text="gute Leistung">
      <formula>NOT(ISERROR(SEARCH("gute Leistung",M19)))</formula>
    </cfRule>
    <cfRule type="containsText" dxfId="4" priority="2" operator="containsText" text="verbesserungswürdig">
      <formula>NOT(ISERROR(SEARCH("verbesserungswürdig",M19)))</formula>
    </cfRule>
    <cfRule type="containsText" dxfId="3" priority="3" operator="containsText" text="stark verbesserungswürdig">
      <formula>NOT(ISERROR(SEARCH("stark verbesserungswürdig",M19)))</formula>
    </cfRule>
  </conditionalFormatting>
  <pageMargins left="0.75" right="0.75" top="1" bottom="1" header="0.5" footer="0.5"/>
  <pageSetup paperSize="9" scale="44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26E2E-2211-684A-B591-F1A26F56719E}">
  <sheetPr>
    <tabColor theme="6"/>
    <pageSetUpPr fitToPage="1"/>
  </sheetPr>
  <dimension ref="A1:Y48"/>
  <sheetViews>
    <sheetView zoomScale="75" workbookViewId="0">
      <selection activeCell="F8" sqref="F8"/>
    </sheetView>
  </sheetViews>
  <sheetFormatPr baseColWidth="10" defaultRowHeight="16" x14ac:dyDescent="0.2"/>
  <cols>
    <col min="1" max="1" width="3.140625" style="45" customWidth="1"/>
    <col min="2" max="2" width="11" style="45" customWidth="1"/>
    <col min="3" max="3" width="17.85546875" style="45" customWidth="1"/>
    <col min="4" max="4" width="23.7109375" style="45" customWidth="1"/>
    <col min="5" max="5" width="14.140625" style="45" customWidth="1"/>
    <col min="6" max="17" width="5.28515625" style="45" customWidth="1"/>
    <col min="18" max="18" width="64.42578125" style="45" customWidth="1"/>
    <col min="19" max="19" width="10.7109375" style="45"/>
    <col min="20" max="25" width="17.42578125" style="45" customWidth="1"/>
    <col min="26" max="16384" width="10.7109375" style="45"/>
  </cols>
  <sheetData>
    <row r="1" spans="1:25" s="44" customFormat="1" x14ac:dyDescent="0.15">
      <c r="A1" s="127" t="s">
        <v>1</v>
      </c>
      <c r="B1" s="128"/>
      <c r="C1" s="100"/>
      <c r="D1" s="100"/>
      <c r="E1" s="65" t="s">
        <v>2</v>
      </c>
      <c r="F1" s="153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5"/>
    </row>
    <row r="2" spans="1:25" s="44" customFormat="1" ht="17" thickBot="1" x14ac:dyDescent="0.2">
      <c r="A2" s="129" t="s">
        <v>6</v>
      </c>
      <c r="B2" s="130"/>
      <c r="C2" s="102"/>
      <c r="D2" s="102"/>
      <c r="E2" s="5" t="s">
        <v>7</v>
      </c>
      <c r="F2" s="153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5"/>
    </row>
    <row r="3" spans="1:25" s="44" customFormat="1" ht="36" customHeight="1" thickBot="1" x14ac:dyDescent="0.2">
      <c r="A3" s="91"/>
      <c r="B3" s="92"/>
      <c r="C3" s="64"/>
      <c r="D3" s="64"/>
      <c r="E3" s="61" t="s">
        <v>109</v>
      </c>
      <c r="F3" s="76">
        <v>1</v>
      </c>
      <c r="G3" s="77">
        <v>2</v>
      </c>
      <c r="H3" s="77">
        <v>3</v>
      </c>
      <c r="I3" s="77">
        <v>4</v>
      </c>
      <c r="J3" s="77">
        <v>5</v>
      </c>
      <c r="K3" s="77">
        <v>6</v>
      </c>
      <c r="L3" s="77">
        <v>7</v>
      </c>
      <c r="M3" s="77">
        <v>8</v>
      </c>
      <c r="N3" s="77">
        <v>9</v>
      </c>
      <c r="O3" s="77">
        <v>10</v>
      </c>
      <c r="P3" s="77">
        <v>11</v>
      </c>
      <c r="Q3" s="77">
        <v>12</v>
      </c>
      <c r="R3" s="93"/>
    </row>
    <row r="4" spans="1:25" ht="18" customHeight="1" x14ac:dyDescent="0.2">
      <c r="A4" s="123" t="s">
        <v>69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5"/>
    </row>
    <row r="5" spans="1:25" ht="18" thickBot="1" x14ac:dyDescent="0.25">
      <c r="A5" s="2" t="s">
        <v>0</v>
      </c>
      <c r="B5" s="115" t="s">
        <v>3</v>
      </c>
      <c r="C5" s="116"/>
      <c r="D5" s="116"/>
      <c r="E5" s="117"/>
      <c r="F5" s="150" t="s">
        <v>4</v>
      </c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2"/>
      <c r="R5" s="3" t="s">
        <v>5</v>
      </c>
    </row>
    <row r="6" spans="1:25" ht="61" customHeight="1" x14ac:dyDescent="0.2">
      <c r="A6" s="13" t="s">
        <v>8</v>
      </c>
      <c r="B6" s="118" t="s">
        <v>52</v>
      </c>
      <c r="C6" s="121"/>
      <c r="D6" s="121"/>
      <c r="E6" s="122"/>
      <c r="F6" s="62"/>
      <c r="G6" s="62"/>
      <c r="H6" s="62"/>
      <c r="I6" s="62"/>
      <c r="J6" s="62"/>
      <c r="K6" s="89"/>
      <c r="L6" s="62"/>
      <c r="M6" s="62"/>
      <c r="N6" s="62"/>
      <c r="O6" s="62"/>
      <c r="P6" s="62"/>
      <c r="Q6" s="11"/>
      <c r="R6" s="6"/>
    </row>
    <row r="7" spans="1:25" ht="61" customHeight="1" x14ac:dyDescent="0.2">
      <c r="A7" s="14" t="s">
        <v>9</v>
      </c>
      <c r="B7" s="104" t="s">
        <v>53</v>
      </c>
      <c r="C7" s="105"/>
      <c r="D7" s="105"/>
      <c r="E7" s="106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2"/>
      <c r="R7" s="7"/>
    </row>
    <row r="8" spans="1:25" ht="61" customHeight="1" x14ac:dyDescent="0.2">
      <c r="A8" s="15" t="s">
        <v>10</v>
      </c>
      <c r="B8" s="104" t="s">
        <v>54</v>
      </c>
      <c r="C8" s="105"/>
      <c r="D8" s="105"/>
      <c r="E8" s="106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2"/>
      <c r="R8" s="7"/>
    </row>
    <row r="9" spans="1:25" ht="61" customHeight="1" x14ac:dyDescent="0.2">
      <c r="A9" s="15" t="s">
        <v>11</v>
      </c>
      <c r="B9" s="104" t="s">
        <v>55</v>
      </c>
      <c r="C9" s="105"/>
      <c r="D9" s="105"/>
      <c r="E9" s="106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2"/>
      <c r="R9" s="7"/>
    </row>
    <row r="10" spans="1:25" ht="61" customHeight="1" thickBot="1" x14ac:dyDescent="0.25">
      <c r="A10" s="16" t="s">
        <v>12</v>
      </c>
      <c r="B10" s="109" t="s">
        <v>56</v>
      </c>
      <c r="C10" s="112"/>
      <c r="D10" s="112"/>
      <c r="E10" s="113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17"/>
      <c r="R10" s="18"/>
    </row>
    <row r="11" spans="1:25" ht="33" customHeight="1" thickBot="1" x14ac:dyDescent="0.25">
      <c r="A11" s="66" t="s">
        <v>112</v>
      </c>
      <c r="B11" s="144" t="s">
        <v>111</v>
      </c>
      <c r="C11" s="145"/>
      <c r="D11" s="145"/>
      <c r="E11" s="146"/>
      <c r="F11" s="73">
        <f>SUM(F6:F10)/(5*4)</f>
        <v>0</v>
      </c>
      <c r="G11" s="73">
        <f t="shared" ref="G11:Q11" si="0">SUM(G6:G10)/(5*4)</f>
        <v>0</v>
      </c>
      <c r="H11" s="73">
        <f t="shared" si="0"/>
        <v>0</v>
      </c>
      <c r="I11" s="73">
        <f t="shared" si="0"/>
        <v>0</v>
      </c>
      <c r="J11" s="73">
        <f t="shared" si="0"/>
        <v>0</v>
      </c>
      <c r="K11" s="73">
        <f t="shared" si="0"/>
        <v>0</v>
      </c>
      <c r="L11" s="73">
        <f t="shared" si="0"/>
        <v>0</v>
      </c>
      <c r="M11" s="73">
        <f t="shared" si="0"/>
        <v>0</v>
      </c>
      <c r="N11" s="73">
        <f t="shared" si="0"/>
        <v>0</v>
      </c>
      <c r="O11" s="73">
        <f t="shared" si="0"/>
        <v>0</v>
      </c>
      <c r="P11" s="73">
        <f t="shared" si="0"/>
        <v>0</v>
      </c>
      <c r="Q11" s="75">
        <f t="shared" si="0"/>
        <v>0</v>
      </c>
      <c r="R11" s="74"/>
    </row>
    <row r="12" spans="1:25" ht="19" thickBot="1" x14ac:dyDescent="0.25">
      <c r="A12" s="123" t="s">
        <v>13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5"/>
      <c r="T12" s="59" t="s">
        <v>96</v>
      </c>
      <c r="U12" s="60"/>
      <c r="V12" s="60"/>
      <c r="W12" s="60"/>
      <c r="X12" s="60"/>
      <c r="Y12" s="60"/>
    </row>
    <row r="13" spans="1:25" ht="18" thickBot="1" x14ac:dyDescent="0.25">
      <c r="A13" s="2" t="s">
        <v>0</v>
      </c>
      <c r="B13" s="115" t="s">
        <v>3</v>
      </c>
      <c r="C13" s="116"/>
      <c r="D13" s="116"/>
      <c r="E13" s="117"/>
      <c r="F13" s="150" t="s">
        <v>4</v>
      </c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2"/>
      <c r="R13" s="3" t="s">
        <v>5</v>
      </c>
      <c r="T13" s="36" t="s">
        <v>71</v>
      </c>
      <c r="U13" s="33" t="s">
        <v>72</v>
      </c>
      <c r="V13" s="34" t="s">
        <v>73</v>
      </c>
      <c r="W13" s="34" t="s">
        <v>74</v>
      </c>
      <c r="X13" s="35" t="s">
        <v>75</v>
      </c>
      <c r="Y13" s="23" t="s">
        <v>76</v>
      </c>
    </row>
    <row r="14" spans="1:25" ht="61" customHeight="1" x14ac:dyDescent="0.2">
      <c r="A14" s="13" t="s">
        <v>14</v>
      </c>
      <c r="B14" s="118" t="s">
        <v>57</v>
      </c>
      <c r="C14" s="121"/>
      <c r="D14" s="121"/>
      <c r="E14" s="12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11"/>
      <c r="R14" s="6"/>
      <c r="T14" s="37" t="s">
        <v>77</v>
      </c>
      <c r="U14" s="28" t="s">
        <v>78</v>
      </c>
      <c r="V14" s="25" t="s">
        <v>79</v>
      </c>
      <c r="W14" s="25" t="s">
        <v>80</v>
      </c>
      <c r="X14" s="25" t="s">
        <v>81</v>
      </c>
      <c r="Y14" s="26" t="s">
        <v>82</v>
      </c>
    </row>
    <row r="15" spans="1:25" ht="61" customHeight="1" x14ac:dyDescent="0.2">
      <c r="A15" s="14" t="s">
        <v>15</v>
      </c>
      <c r="B15" s="104" t="s">
        <v>58</v>
      </c>
      <c r="C15" s="105"/>
      <c r="D15" s="105"/>
      <c r="E15" s="106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2"/>
      <c r="R15" s="7"/>
      <c r="T15" s="38" t="s">
        <v>83</v>
      </c>
      <c r="U15" s="29" t="s">
        <v>84</v>
      </c>
      <c r="V15" s="24" t="s">
        <v>85</v>
      </c>
      <c r="W15" s="24" t="s">
        <v>86</v>
      </c>
      <c r="X15" s="24" t="s">
        <v>87</v>
      </c>
      <c r="Y15" s="27" t="s">
        <v>88</v>
      </c>
    </row>
    <row r="16" spans="1:25" ht="61" customHeight="1" thickBot="1" x14ac:dyDescent="0.25">
      <c r="A16" s="15" t="s">
        <v>16</v>
      </c>
      <c r="B16" s="104" t="s">
        <v>59</v>
      </c>
      <c r="C16" s="105"/>
      <c r="D16" s="105"/>
      <c r="E16" s="106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2"/>
      <c r="R16" s="7"/>
      <c r="T16" s="39" t="s">
        <v>89</v>
      </c>
      <c r="U16" s="30" t="s">
        <v>90</v>
      </c>
      <c r="V16" s="31" t="s">
        <v>91</v>
      </c>
      <c r="W16" s="31" t="s">
        <v>92</v>
      </c>
      <c r="X16" s="31" t="s">
        <v>94</v>
      </c>
      <c r="Y16" s="32" t="s">
        <v>93</v>
      </c>
    </row>
    <row r="17" spans="1:25" ht="61" customHeight="1" thickBot="1" x14ac:dyDescent="0.25">
      <c r="A17" s="15" t="s">
        <v>17</v>
      </c>
      <c r="B17" s="104" t="s">
        <v>60</v>
      </c>
      <c r="C17" s="105"/>
      <c r="D17" s="105"/>
      <c r="E17" s="106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2"/>
      <c r="R17" s="7"/>
      <c r="T17" s="40" t="s">
        <v>95</v>
      </c>
      <c r="U17" s="41">
        <v>0</v>
      </c>
      <c r="V17" s="42">
        <v>1</v>
      </c>
      <c r="W17" s="42">
        <v>2</v>
      </c>
      <c r="X17" s="42">
        <v>3</v>
      </c>
      <c r="Y17" s="43">
        <v>4</v>
      </c>
    </row>
    <row r="18" spans="1:25" ht="61" customHeight="1" thickBot="1" x14ac:dyDescent="0.25">
      <c r="A18" s="16" t="s">
        <v>29</v>
      </c>
      <c r="B18" s="126" t="s">
        <v>51</v>
      </c>
      <c r="C18" s="112"/>
      <c r="D18" s="112"/>
      <c r="E18" s="113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17"/>
      <c r="R18" s="18"/>
    </row>
    <row r="19" spans="1:25" ht="33" customHeight="1" thickBot="1" x14ac:dyDescent="0.25">
      <c r="A19" s="66" t="s">
        <v>113</v>
      </c>
      <c r="B19" s="144" t="s">
        <v>102</v>
      </c>
      <c r="C19" s="145"/>
      <c r="D19" s="145"/>
      <c r="E19" s="146"/>
      <c r="F19" s="73">
        <f>SUM(F14:F18)/(5*4)</f>
        <v>0</v>
      </c>
      <c r="G19" s="73">
        <f t="shared" ref="G19:Q19" si="1">SUM(G14:G18)/(5*4)</f>
        <v>0</v>
      </c>
      <c r="H19" s="73">
        <f t="shared" si="1"/>
        <v>0</v>
      </c>
      <c r="I19" s="73">
        <f t="shared" si="1"/>
        <v>0</v>
      </c>
      <c r="J19" s="73">
        <f t="shared" si="1"/>
        <v>0</v>
      </c>
      <c r="K19" s="73">
        <f t="shared" si="1"/>
        <v>0</v>
      </c>
      <c r="L19" s="73">
        <f t="shared" si="1"/>
        <v>0</v>
      </c>
      <c r="M19" s="73">
        <f t="shared" si="1"/>
        <v>0</v>
      </c>
      <c r="N19" s="73">
        <f t="shared" si="1"/>
        <v>0</v>
      </c>
      <c r="O19" s="73">
        <f t="shared" si="1"/>
        <v>0</v>
      </c>
      <c r="P19" s="73">
        <f t="shared" si="1"/>
        <v>0</v>
      </c>
      <c r="Q19" s="73">
        <f t="shared" si="1"/>
        <v>0</v>
      </c>
      <c r="R19" s="74"/>
    </row>
    <row r="20" spans="1:25" x14ac:dyDescent="0.2">
      <c r="A20" s="123" t="s">
        <v>70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5"/>
    </row>
    <row r="21" spans="1:25" ht="18" thickBot="1" x14ac:dyDescent="0.25">
      <c r="A21" s="2" t="s">
        <v>0</v>
      </c>
      <c r="B21" s="115" t="s">
        <v>3</v>
      </c>
      <c r="C21" s="116"/>
      <c r="D21" s="116"/>
      <c r="E21" s="117"/>
      <c r="F21" s="150" t="s">
        <v>4</v>
      </c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2"/>
      <c r="R21" s="3" t="s">
        <v>5</v>
      </c>
    </row>
    <row r="22" spans="1:25" ht="61" customHeight="1" x14ac:dyDescent="0.2">
      <c r="A22" s="13" t="s">
        <v>20</v>
      </c>
      <c r="B22" s="118" t="s">
        <v>61</v>
      </c>
      <c r="C22" s="121"/>
      <c r="D22" s="121"/>
      <c r="E22" s="12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11"/>
      <c r="R22" s="6"/>
    </row>
    <row r="23" spans="1:25" ht="61" customHeight="1" x14ac:dyDescent="0.2">
      <c r="A23" s="14" t="s">
        <v>21</v>
      </c>
      <c r="B23" s="104" t="s">
        <v>62</v>
      </c>
      <c r="C23" s="105"/>
      <c r="D23" s="105"/>
      <c r="E23" s="106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2"/>
      <c r="R23" s="7"/>
    </row>
    <row r="24" spans="1:25" ht="61" customHeight="1" x14ac:dyDescent="0.2">
      <c r="A24" s="15" t="s">
        <v>22</v>
      </c>
      <c r="B24" s="104" t="s">
        <v>63</v>
      </c>
      <c r="C24" s="105"/>
      <c r="D24" s="105"/>
      <c r="E24" s="106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2"/>
      <c r="R24" s="7"/>
    </row>
    <row r="25" spans="1:25" ht="61" customHeight="1" x14ac:dyDescent="0.2">
      <c r="A25" s="15" t="s">
        <v>23</v>
      </c>
      <c r="B25" s="104" t="s">
        <v>64</v>
      </c>
      <c r="C25" s="105"/>
      <c r="D25" s="105"/>
      <c r="E25" s="10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7"/>
    </row>
    <row r="26" spans="1:25" ht="61" customHeight="1" thickBot="1" x14ac:dyDescent="0.25">
      <c r="A26" s="16" t="s">
        <v>28</v>
      </c>
      <c r="B26" s="109" t="s">
        <v>65</v>
      </c>
      <c r="C26" s="112"/>
      <c r="D26" s="112"/>
      <c r="E26" s="113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17"/>
      <c r="R26" s="18"/>
    </row>
    <row r="27" spans="1:25" ht="33" customHeight="1" thickBot="1" x14ac:dyDescent="0.25">
      <c r="A27" s="66" t="s">
        <v>115</v>
      </c>
      <c r="B27" s="144" t="s">
        <v>114</v>
      </c>
      <c r="C27" s="145"/>
      <c r="D27" s="145"/>
      <c r="E27" s="146"/>
      <c r="F27" s="73">
        <f>SUM(F22:F26)/(5*4)</f>
        <v>0</v>
      </c>
      <c r="G27" s="73">
        <f t="shared" ref="G27:Q27" si="2">SUM(G22:G26)/(5*4)</f>
        <v>0</v>
      </c>
      <c r="H27" s="73">
        <f t="shared" si="2"/>
        <v>0</v>
      </c>
      <c r="I27" s="73">
        <f t="shared" si="2"/>
        <v>0</v>
      </c>
      <c r="J27" s="73">
        <f t="shared" si="2"/>
        <v>0</v>
      </c>
      <c r="K27" s="73">
        <f t="shared" si="2"/>
        <v>0</v>
      </c>
      <c r="L27" s="73">
        <f t="shared" si="2"/>
        <v>0</v>
      </c>
      <c r="M27" s="73">
        <f t="shared" si="2"/>
        <v>0</v>
      </c>
      <c r="N27" s="73">
        <f t="shared" si="2"/>
        <v>0</v>
      </c>
      <c r="O27" s="73">
        <f t="shared" si="2"/>
        <v>0</v>
      </c>
      <c r="P27" s="73">
        <f t="shared" si="2"/>
        <v>0</v>
      </c>
      <c r="Q27" s="73">
        <f t="shared" si="2"/>
        <v>0</v>
      </c>
      <c r="R27" s="74"/>
    </row>
    <row r="28" spans="1:25" ht="18" customHeight="1" x14ac:dyDescent="0.2">
      <c r="A28" s="123" t="s">
        <v>18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5"/>
    </row>
    <row r="29" spans="1:25" ht="18" thickBot="1" x14ac:dyDescent="0.25">
      <c r="A29" s="2" t="s">
        <v>0</v>
      </c>
      <c r="B29" s="115" t="s">
        <v>3</v>
      </c>
      <c r="C29" s="116"/>
      <c r="D29" s="116"/>
      <c r="E29" s="117"/>
      <c r="F29" s="150" t="s">
        <v>4</v>
      </c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2"/>
      <c r="R29" s="3" t="s">
        <v>5</v>
      </c>
    </row>
    <row r="30" spans="1:25" ht="61" customHeight="1" x14ac:dyDescent="0.2">
      <c r="A30" s="13" t="s">
        <v>24</v>
      </c>
      <c r="B30" s="118" t="s">
        <v>66</v>
      </c>
      <c r="C30" s="121"/>
      <c r="D30" s="121"/>
      <c r="E30" s="122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8"/>
      <c r="R30" s="6"/>
    </row>
    <row r="31" spans="1:25" ht="61" customHeight="1" x14ac:dyDescent="0.2">
      <c r="A31" s="14" t="s">
        <v>25</v>
      </c>
      <c r="B31" s="114" t="s">
        <v>43</v>
      </c>
      <c r="C31" s="105"/>
      <c r="D31" s="105"/>
      <c r="E31" s="106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70"/>
      <c r="R31" s="7"/>
    </row>
    <row r="32" spans="1:25" ht="61" customHeight="1" x14ac:dyDescent="0.2">
      <c r="A32" s="15" t="s">
        <v>26</v>
      </c>
      <c r="B32" s="114" t="s">
        <v>45</v>
      </c>
      <c r="C32" s="105"/>
      <c r="D32" s="105"/>
      <c r="E32" s="106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70"/>
      <c r="R32" s="7"/>
    </row>
    <row r="33" spans="1:18" ht="61" customHeight="1" x14ac:dyDescent="0.2">
      <c r="A33" s="15" t="s">
        <v>27</v>
      </c>
      <c r="B33" s="114" t="s">
        <v>44</v>
      </c>
      <c r="C33" s="105"/>
      <c r="D33" s="105"/>
      <c r="E33" s="106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70"/>
      <c r="R33" s="7"/>
    </row>
    <row r="34" spans="1:18" ht="61" customHeight="1" x14ac:dyDescent="0.2">
      <c r="A34" s="15" t="s">
        <v>35</v>
      </c>
      <c r="B34" s="104" t="s">
        <v>67</v>
      </c>
      <c r="C34" s="105"/>
      <c r="D34" s="105"/>
      <c r="E34" s="106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70"/>
      <c r="R34" s="7"/>
    </row>
    <row r="35" spans="1:18" ht="61" customHeight="1" thickBot="1" x14ac:dyDescent="0.25">
      <c r="A35" s="16" t="s">
        <v>46</v>
      </c>
      <c r="B35" s="109" t="s">
        <v>68</v>
      </c>
      <c r="C35" s="112"/>
      <c r="D35" s="112"/>
      <c r="E35" s="113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2"/>
      <c r="R35" s="18"/>
    </row>
    <row r="36" spans="1:18" ht="33" customHeight="1" thickBot="1" x14ac:dyDescent="0.25">
      <c r="A36" s="66" t="s">
        <v>110</v>
      </c>
      <c r="B36" s="144" t="s">
        <v>99</v>
      </c>
      <c r="C36" s="145"/>
      <c r="D36" s="145"/>
      <c r="E36" s="146"/>
      <c r="F36" s="73">
        <f>SUM(F30:F35)/(6*4)</f>
        <v>0</v>
      </c>
      <c r="G36" s="73">
        <f t="shared" ref="G36:Q36" si="3">SUM(G30:G35)/(6*4)</f>
        <v>0</v>
      </c>
      <c r="H36" s="73">
        <f t="shared" si="3"/>
        <v>0</v>
      </c>
      <c r="I36" s="73">
        <f t="shared" si="3"/>
        <v>0</v>
      </c>
      <c r="J36" s="73">
        <f t="shared" si="3"/>
        <v>0</v>
      </c>
      <c r="K36" s="73">
        <f t="shared" si="3"/>
        <v>0</v>
      </c>
      <c r="L36" s="73">
        <f t="shared" si="3"/>
        <v>0</v>
      </c>
      <c r="M36" s="73">
        <f t="shared" si="3"/>
        <v>0</v>
      </c>
      <c r="N36" s="73">
        <f t="shared" si="3"/>
        <v>0</v>
      </c>
      <c r="O36" s="73">
        <f t="shared" si="3"/>
        <v>0</v>
      </c>
      <c r="P36" s="73">
        <f t="shared" si="3"/>
        <v>0</v>
      </c>
      <c r="Q36" s="73">
        <f t="shared" si="3"/>
        <v>0</v>
      </c>
      <c r="R36" s="74"/>
    </row>
    <row r="37" spans="1:18" x14ac:dyDescent="0.2">
      <c r="A37" s="123" t="s">
        <v>19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5"/>
    </row>
    <row r="38" spans="1:18" ht="18" thickBot="1" x14ac:dyDescent="0.25">
      <c r="A38" s="2" t="s">
        <v>0</v>
      </c>
      <c r="B38" s="115" t="s">
        <v>3</v>
      </c>
      <c r="C38" s="116"/>
      <c r="D38" s="116"/>
      <c r="E38" s="117"/>
      <c r="F38" s="150" t="s">
        <v>4</v>
      </c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2"/>
      <c r="R38" s="3" t="s">
        <v>5</v>
      </c>
    </row>
    <row r="39" spans="1:18" ht="61" customHeight="1" x14ac:dyDescent="0.2">
      <c r="A39" s="13" t="s">
        <v>30</v>
      </c>
      <c r="B39" s="118" t="s">
        <v>36</v>
      </c>
      <c r="C39" s="119"/>
      <c r="D39" s="119"/>
      <c r="E39" s="120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11"/>
      <c r="R39" s="6"/>
    </row>
    <row r="40" spans="1:18" ht="61" customHeight="1" x14ac:dyDescent="0.2">
      <c r="A40" s="14" t="s">
        <v>31</v>
      </c>
      <c r="B40" s="104" t="s">
        <v>47</v>
      </c>
      <c r="C40" s="107"/>
      <c r="D40" s="107"/>
      <c r="E40" s="108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11"/>
      <c r="R40" s="6"/>
    </row>
    <row r="41" spans="1:18" ht="61" customHeight="1" x14ac:dyDescent="0.2">
      <c r="A41" s="15" t="s">
        <v>32</v>
      </c>
      <c r="B41" s="104" t="s">
        <v>48</v>
      </c>
      <c r="C41" s="107"/>
      <c r="D41" s="107"/>
      <c r="E41" s="108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12"/>
      <c r="R41" s="7"/>
    </row>
    <row r="42" spans="1:18" ht="61" customHeight="1" x14ac:dyDescent="0.2">
      <c r="A42" s="15" t="s">
        <v>33</v>
      </c>
      <c r="B42" s="104" t="s">
        <v>50</v>
      </c>
      <c r="C42" s="107"/>
      <c r="D42" s="107"/>
      <c r="E42" s="108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12"/>
      <c r="R42" s="7"/>
    </row>
    <row r="43" spans="1:18" ht="61" customHeight="1" thickBot="1" x14ac:dyDescent="0.25">
      <c r="A43" s="16" t="s">
        <v>34</v>
      </c>
      <c r="B43" s="109" t="s">
        <v>49</v>
      </c>
      <c r="C43" s="110"/>
      <c r="D43" s="110"/>
      <c r="E43" s="11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17"/>
      <c r="R43" s="18"/>
    </row>
    <row r="44" spans="1:18" ht="33" customHeight="1" thickBot="1" x14ac:dyDescent="0.25">
      <c r="A44" s="81" t="s">
        <v>116</v>
      </c>
      <c r="B44" s="141" t="s">
        <v>100</v>
      </c>
      <c r="C44" s="142"/>
      <c r="D44" s="142"/>
      <c r="E44" s="143"/>
      <c r="F44" s="82">
        <f>SUM(F39:F43)/(5*4)</f>
        <v>0</v>
      </c>
      <c r="G44" s="82">
        <f t="shared" ref="G44:Q44" si="4">SUM(G39:G43)/(5*4)</f>
        <v>0</v>
      </c>
      <c r="H44" s="82">
        <f t="shared" si="4"/>
        <v>0</v>
      </c>
      <c r="I44" s="82">
        <f t="shared" si="4"/>
        <v>0</v>
      </c>
      <c r="J44" s="82">
        <f t="shared" si="4"/>
        <v>0</v>
      </c>
      <c r="K44" s="82">
        <f t="shared" si="4"/>
        <v>0</v>
      </c>
      <c r="L44" s="82">
        <f t="shared" si="4"/>
        <v>0</v>
      </c>
      <c r="M44" s="82">
        <f t="shared" si="4"/>
        <v>0</v>
      </c>
      <c r="N44" s="82">
        <f t="shared" si="4"/>
        <v>0</v>
      </c>
      <c r="O44" s="82">
        <f t="shared" si="4"/>
        <v>0</v>
      </c>
      <c r="P44" s="82">
        <f t="shared" si="4"/>
        <v>0</v>
      </c>
      <c r="Q44" s="82">
        <f t="shared" si="4"/>
        <v>0</v>
      </c>
      <c r="R44" s="83"/>
    </row>
    <row r="45" spans="1:18" ht="13" customHeight="1" thickBot="1" x14ac:dyDescent="0.25">
      <c r="A45" s="87"/>
      <c r="B45" s="79"/>
      <c r="C45" s="78"/>
      <c r="D45" s="78"/>
      <c r="E45" s="78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8"/>
    </row>
    <row r="46" spans="1:18" ht="33" customHeight="1" thickBot="1" x14ac:dyDescent="0.25">
      <c r="A46" s="84"/>
      <c r="B46" s="147" t="s">
        <v>122</v>
      </c>
      <c r="C46" s="148"/>
      <c r="D46" s="148"/>
      <c r="E46" s="149"/>
      <c r="F46" s="85">
        <f>(F44*5+F36*6+F27*5+F19*5+F11*5)/26</f>
        <v>0</v>
      </c>
      <c r="G46" s="85">
        <f t="shared" ref="G46:Q46" si="5">(G44*5+G36*6+G27*5+G19*5+G11*5)/26</f>
        <v>0</v>
      </c>
      <c r="H46" s="85">
        <f t="shared" si="5"/>
        <v>0</v>
      </c>
      <c r="I46" s="85">
        <f t="shared" si="5"/>
        <v>0</v>
      </c>
      <c r="J46" s="85">
        <f t="shared" si="5"/>
        <v>0</v>
      </c>
      <c r="K46" s="85">
        <f t="shared" si="5"/>
        <v>0</v>
      </c>
      <c r="L46" s="85">
        <f t="shared" si="5"/>
        <v>0</v>
      </c>
      <c r="M46" s="85">
        <f t="shared" si="5"/>
        <v>0</v>
      </c>
      <c r="N46" s="85">
        <f t="shared" si="5"/>
        <v>0</v>
      </c>
      <c r="O46" s="85">
        <f t="shared" si="5"/>
        <v>0</v>
      </c>
      <c r="P46" s="85">
        <f t="shared" si="5"/>
        <v>0</v>
      </c>
      <c r="Q46" s="85">
        <f t="shared" si="5"/>
        <v>0</v>
      </c>
      <c r="R46" s="86"/>
    </row>
    <row r="47" spans="1:18" x14ac:dyDescent="0.2">
      <c r="A47" s="94" t="s">
        <v>37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6"/>
    </row>
    <row r="48" spans="1:18" ht="17" thickBot="1" x14ac:dyDescent="0.25">
      <c r="A48" s="98" t="s">
        <v>117</v>
      </c>
      <c r="B48" s="99"/>
      <c r="C48" s="8" t="s">
        <v>118</v>
      </c>
      <c r="D48" s="9" t="s">
        <v>119</v>
      </c>
      <c r="E48" s="97" t="s">
        <v>120</v>
      </c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10" t="s">
        <v>121</v>
      </c>
    </row>
  </sheetData>
  <mergeCells count="56">
    <mergeCell ref="A1:B1"/>
    <mergeCell ref="C1:D1"/>
    <mergeCell ref="A2:B2"/>
    <mergeCell ref="C2:D2"/>
    <mergeCell ref="F1:R1"/>
    <mergeCell ref="F2:R2"/>
    <mergeCell ref="B16:E16"/>
    <mergeCell ref="A4:R4"/>
    <mergeCell ref="B5:E5"/>
    <mergeCell ref="B6:E6"/>
    <mergeCell ref="B7:E7"/>
    <mergeCell ref="B8:E8"/>
    <mergeCell ref="B9:E9"/>
    <mergeCell ref="B10:E10"/>
    <mergeCell ref="A12:R12"/>
    <mergeCell ref="B13:E13"/>
    <mergeCell ref="B14:E14"/>
    <mergeCell ref="B15:E15"/>
    <mergeCell ref="B25:E25"/>
    <mergeCell ref="B17:E17"/>
    <mergeCell ref="B18:E18"/>
    <mergeCell ref="A20:R20"/>
    <mergeCell ref="B21:E21"/>
    <mergeCell ref="B22:E22"/>
    <mergeCell ref="A48:B48"/>
    <mergeCell ref="E48:Q48"/>
    <mergeCell ref="F5:Q5"/>
    <mergeCell ref="F13:Q13"/>
    <mergeCell ref="F21:Q21"/>
    <mergeCell ref="F29:Q29"/>
    <mergeCell ref="F38:Q38"/>
    <mergeCell ref="B36:E36"/>
    <mergeCell ref="B38:E38"/>
    <mergeCell ref="B39:E39"/>
    <mergeCell ref="B40:E40"/>
    <mergeCell ref="B41:E41"/>
    <mergeCell ref="B42:E42"/>
    <mergeCell ref="B43:E43"/>
    <mergeCell ref="B31:E31"/>
    <mergeCell ref="B32:E32"/>
    <mergeCell ref="B44:E44"/>
    <mergeCell ref="B19:E19"/>
    <mergeCell ref="B11:E11"/>
    <mergeCell ref="B46:E46"/>
    <mergeCell ref="A47:R47"/>
    <mergeCell ref="B33:E33"/>
    <mergeCell ref="B34:E34"/>
    <mergeCell ref="B35:E35"/>
    <mergeCell ref="A37:R37"/>
    <mergeCell ref="B26:E26"/>
    <mergeCell ref="A28:R28"/>
    <mergeCell ref="B29:E29"/>
    <mergeCell ref="B30:E30"/>
    <mergeCell ref="B27:E27"/>
    <mergeCell ref="B23:E23"/>
    <mergeCell ref="B24:E24"/>
  </mergeCells>
  <conditionalFormatting sqref="F11:Q11 F19:Q19 F27:Q27 F36:Q36 F44:Q44 F46:Q46">
    <cfRule type="cellIs" dxfId="2" priority="3" operator="greaterThanOrEqual">
      <formula>0.8</formula>
    </cfRule>
    <cfRule type="cellIs" dxfId="1" priority="2" operator="between">
      <formula>0.8</formula>
      <formula>0.6</formula>
    </cfRule>
    <cfRule type="cellIs" dxfId="0" priority="1" operator="between">
      <formula>0</formula>
      <formula>0.6</formula>
    </cfRule>
  </conditionalFormatting>
  <pageMargins left="0.75" right="0.75" top="1" bottom="1" header="0.5" footer="0.5"/>
  <pageSetup paperSize="9" scale="23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5S Audit Einmalig</vt:lpstr>
      <vt:lpstr>5S Audit Langfristig</vt:lpstr>
    </vt:vector>
  </TitlesOfParts>
  <Manager/>
  <Company>Leadership Manufaktur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Supermarkt-Berechnung</dc:title>
  <dc:subject/>
  <dc:creator>Marco Kamberg</dc:creator>
  <cp:keywords/>
  <dc:description/>
  <cp:lastModifiedBy>Philipp Kautz</cp:lastModifiedBy>
  <dcterms:created xsi:type="dcterms:W3CDTF">2018-04-10T07:11:11Z</dcterms:created>
  <dcterms:modified xsi:type="dcterms:W3CDTF">2023-06-07T11:59:34Z</dcterms:modified>
  <cp:category/>
</cp:coreProperties>
</file>